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225" yWindow="1890" windowWidth="17715" windowHeight="7935"/>
  </bookViews>
  <sheets>
    <sheet name="E-27 SGR" sheetId="1" r:id="rId1"/>
    <sheet name="G-56 SGR" sheetId="3" r:id="rId2"/>
  </sheets>
  <calcPr calcId="145621"/>
</workbook>
</file>

<file path=xl/calcChain.xml><?xml version="1.0" encoding="utf-8"?>
<calcChain xmlns="http://schemas.openxmlformats.org/spreadsheetml/2006/main">
  <c r="J46" i="3" l="1"/>
  <c r="B46" i="3"/>
  <c r="J45" i="3"/>
  <c r="B45" i="3"/>
  <c r="J44" i="3"/>
  <c r="B44" i="3"/>
  <c r="J43" i="3"/>
  <c r="B43" i="3"/>
  <c r="J42" i="3"/>
  <c r="B42" i="3"/>
  <c r="J41" i="3"/>
  <c r="B41" i="3"/>
  <c r="J40" i="3"/>
  <c r="B40" i="3"/>
  <c r="J39" i="3"/>
  <c r="B39" i="3"/>
  <c r="J38" i="3"/>
  <c r="B38" i="3"/>
  <c r="J37" i="3"/>
  <c r="B37" i="3"/>
  <c r="J36" i="3"/>
  <c r="B36" i="3"/>
  <c r="J35" i="3"/>
  <c r="B35" i="3"/>
  <c r="J34" i="3"/>
  <c r="B34" i="3"/>
  <c r="J33" i="3"/>
  <c r="B33" i="3"/>
  <c r="J32" i="3"/>
  <c r="B32" i="3"/>
  <c r="J31" i="3"/>
  <c r="B31" i="3"/>
  <c r="J30" i="3"/>
  <c r="B30" i="3"/>
  <c r="J29" i="3"/>
  <c r="B29" i="3"/>
  <c r="J28" i="3"/>
  <c r="B28" i="3"/>
  <c r="J27" i="3"/>
  <c r="B27" i="3"/>
  <c r="J26" i="3"/>
  <c r="B26" i="3"/>
  <c r="J25" i="3"/>
  <c r="B25" i="3"/>
  <c r="J24" i="3"/>
  <c r="B24" i="3"/>
  <c r="J23" i="3"/>
  <c r="B23" i="3"/>
  <c r="J22" i="3"/>
  <c r="B22" i="3"/>
  <c r="J21" i="3"/>
  <c r="B21" i="3"/>
  <c r="J20" i="3"/>
  <c r="B20" i="3"/>
  <c r="J19" i="3"/>
  <c r="B19" i="3"/>
  <c r="J18" i="3"/>
  <c r="B18" i="3"/>
  <c r="J17" i="3"/>
  <c r="B17" i="3"/>
  <c r="J16" i="3"/>
  <c r="B16" i="3"/>
  <c r="J15" i="3"/>
  <c r="B15" i="3"/>
  <c r="J14" i="3"/>
  <c r="B14" i="3"/>
  <c r="J13" i="3"/>
  <c r="B13" i="3"/>
  <c r="J12" i="3"/>
  <c r="B12" i="3"/>
  <c r="J11" i="3"/>
  <c r="B11" i="3"/>
  <c r="J10" i="3"/>
  <c r="B10" i="3"/>
  <c r="J9" i="3"/>
  <c r="B9" i="3"/>
  <c r="J8" i="3"/>
  <c r="B8" i="3"/>
  <c r="J7" i="3"/>
  <c r="B7" i="3"/>
  <c r="J6" i="3"/>
  <c r="B6" i="3"/>
  <c r="J5" i="3"/>
  <c r="B5" i="3"/>
  <c r="J4" i="3"/>
  <c r="B4" i="3"/>
  <c r="J3" i="3"/>
  <c r="B3" i="3"/>
  <c r="D125" i="1" l="1"/>
  <c r="D126" i="1" s="1"/>
  <c r="D127" i="1" s="1"/>
  <c r="D128" i="1" s="1"/>
  <c r="D129" i="1" s="1"/>
  <c r="D130" i="1" s="1"/>
  <c r="D131" i="1" s="1"/>
  <c r="D117" i="1"/>
  <c r="D118" i="1" s="1"/>
  <c r="D119" i="1" s="1"/>
  <c r="D120" i="1" s="1"/>
  <c r="D121" i="1" s="1"/>
  <c r="D122" i="1" s="1"/>
  <c r="D123" i="1" s="1"/>
  <c r="D109" i="1"/>
  <c r="D110" i="1" s="1"/>
  <c r="D111" i="1" s="1"/>
  <c r="D112" i="1" s="1"/>
  <c r="D113" i="1" s="1"/>
  <c r="D114" i="1" s="1"/>
  <c r="D115" i="1" s="1"/>
  <c r="D101" i="1"/>
  <c r="D102" i="1" s="1"/>
  <c r="D103" i="1" s="1"/>
  <c r="D104" i="1" s="1"/>
  <c r="D105" i="1" s="1"/>
  <c r="D106" i="1" s="1"/>
  <c r="D107" i="1" s="1"/>
  <c r="D93" i="1"/>
  <c r="D94" i="1"/>
  <c r="D95" i="1" s="1"/>
  <c r="D96" i="1" s="1"/>
  <c r="D97" i="1" s="1"/>
  <c r="D98" i="1" s="1"/>
  <c r="D99" i="1" s="1"/>
  <c r="D85" i="1"/>
  <c r="D86" i="1" s="1"/>
  <c r="D87" i="1" s="1"/>
  <c r="D88" i="1" s="1"/>
  <c r="D89" i="1" s="1"/>
  <c r="D90" i="1" s="1"/>
  <c r="D91" i="1" s="1"/>
  <c r="D69" i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61" i="1"/>
  <c r="D62" i="1" s="1"/>
  <c r="D63" i="1" s="1"/>
  <c r="D64" i="1" s="1"/>
  <c r="D65" i="1" s="1"/>
  <c r="D66" i="1" s="1"/>
  <c r="D67" i="1" s="1"/>
  <c r="D53" i="1"/>
  <c r="D54" i="1"/>
  <c r="D55" i="1" s="1"/>
  <c r="D56" i="1" s="1"/>
  <c r="D57" i="1" s="1"/>
  <c r="D58" i="1" s="1"/>
  <c r="D59" i="1" s="1"/>
  <c r="D45" i="1"/>
  <c r="D46" i="1" s="1"/>
  <c r="D47" i="1" s="1"/>
  <c r="D48" i="1" s="1"/>
  <c r="D49" i="1" s="1"/>
  <c r="D50" i="1" s="1"/>
  <c r="D51" i="1" s="1"/>
  <c r="D37" i="1"/>
  <c r="D38" i="1" s="1"/>
  <c r="D39" i="1" s="1"/>
  <c r="D40" i="1" s="1"/>
  <c r="D41" i="1" s="1"/>
  <c r="D42" i="1" s="1"/>
  <c r="D43" i="1" s="1"/>
  <c r="D13" i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5" i="1"/>
  <c r="D6" i="1"/>
  <c r="D7" i="1" s="1"/>
  <c r="D8" i="1" s="1"/>
  <c r="D9" i="1" s="1"/>
  <c r="D10" i="1" s="1"/>
  <c r="D11" i="1" s="1"/>
</calcChain>
</file>

<file path=xl/sharedStrings.xml><?xml version="1.0" encoding="utf-8"?>
<sst xmlns="http://schemas.openxmlformats.org/spreadsheetml/2006/main" count="157" uniqueCount="92">
  <si>
    <t>Id</t>
  </si>
  <si>
    <t>Date</t>
  </si>
  <si>
    <t>Total[ppm]</t>
  </si>
  <si>
    <t>Total[cpm]</t>
  </si>
  <si>
    <t>K[%]</t>
  </si>
  <si>
    <t>K[cpm]</t>
  </si>
  <si>
    <t>U[ppm]</t>
  </si>
  <si>
    <t>U[cpm]</t>
  </si>
  <si>
    <t>Th[ppm]</t>
  </si>
  <si>
    <t>Th[cpm]</t>
  </si>
  <si>
    <t>Dose</t>
  </si>
  <si>
    <t>core #</t>
  </si>
  <si>
    <t>box</t>
  </si>
  <si>
    <t>depth</t>
  </si>
  <si>
    <t>1,17</t>
  </si>
  <si>
    <t>2,17</t>
  </si>
  <si>
    <t>3,17</t>
  </si>
  <si>
    <t>4,17</t>
  </si>
  <si>
    <t>5,17</t>
  </si>
  <si>
    <t>6,17</t>
  </si>
  <si>
    <t>7,17</t>
  </si>
  <si>
    <t>8,17</t>
  </si>
  <si>
    <t>9,17</t>
  </si>
  <si>
    <t>10,17</t>
  </si>
  <si>
    <t>11,17</t>
  </si>
  <si>
    <t>12,17</t>
  </si>
  <si>
    <t>13,17</t>
  </si>
  <si>
    <t>14,17</t>
  </si>
  <si>
    <t>15,17</t>
  </si>
  <si>
    <t>16,17</t>
  </si>
  <si>
    <t>17,17</t>
  </si>
  <si>
    <t xml:space="preserve">comments </t>
  </si>
  <si>
    <t>pyrite present</t>
  </si>
  <si>
    <t>yellow coloured limestone</t>
  </si>
  <si>
    <t>shale/limestone contact (shale)</t>
  </si>
  <si>
    <t>shale/limestone contact (limestone)</t>
  </si>
  <si>
    <t>Reading depth (ft, original)</t>
  </si>
  <si>
    <t>Reading depth (m)</t>
  </si>
  <si>
    <t>Id/Assay</t>
  </si>
  <si>
    <t>Box</t>
  </si>
  <si>
    <t>Time</t>
  </si>
  <si>
    <t>Temperature</t>
  </si>
  <si>
    <t>Stabilized</t>
  </si>
  <si>
    <t>Dose units</t>
  </si>
  <si>
    <t>1-1 of box11</t>
  </si>
  <si>
    <t xml:space="preserve"> uR/h</t>
  </si>
  <si>
    <t>1-2 of box11</t>
  </si>
  <si>
    <t>1-3 of box11</t>
  </si>
  <si>
    <t>1-4 of box11</t>
  </si>
  <si>
    <t>2-1 of box11</t>
  </si>
  <si>
    <t>2-2 of box11</t>
  </si>
  <si>
    <t>2-3 of box11</t>
  </si>
  <si>
    <t>2-4 of box11</t>
  </si>
  <si>
    <t>3-1 of box11</t>
  </si>
  <si>
    <t>3-2 of box11</t>
  </si>
  <si>
    <t>3-3 of box11</t>
  </si>
  <si>
    <t>3-4 of box11</t>
  </si>
  <si>
    <t>4-1 of box11</t>
  </si>
  <si>
    <t>4-2 of box11</t>
  </si>
  <si>
    <t>4-3 of box11</t>
  </si>
  <si>
    <t>4-4 of box11</t>
  </si>
  <si>
    <t>5-1 of box11</t>
  </si>
  <si>
    <t>5-2 of box11</t>
  </si>
  <si>
    <t>5-3 of box11</t>
  </si>
  <si>
    <t>5-4 of box11</t>
  </si>
  <si>
    <t>6-1 of box11</t>
  </si>
  <si>
    <t>6-2 of box11</t>
  </si>
  <si>
    <t>6-3 of box11</t>
  </si>
  <si>
    <t>6-4 of box11</t>
  </si>
  <si>
    <t>7-1 of box11</t>
  </si>
  <si>
    <t>7-2 of box11</t>
  </si>
  <si>
    <t>7-3 of box11</t>
  </si>
  <si>
    <t>7-4 of box11</t>
  </si>
  <si>
    <t>8-1 of box11</t>
  </si>
  <si>
    <t>8-2 of box11</t>
  </si>
  <si>
    <t>8-3 of box11</t>
  </si>
  <si>
    <t>8-4 of box11</t>
  </si>
  <si>
    <t>9-1 of box11</t>
  </si>
  <si>
    <t>9-2 of box11</t>
  </si>
  <si>
    <t>9-3 of box11</t>
  </si>
  <si>
    <t>9-4 of box11</t>
  </si>
  <si>
    <t>10-1 of box11</t>
  </si>
  <si>
    <t>10-2 of box11</t>
  </si>
  <si>
    <t>10-3 of box11</t>
  </si>
  <si>
    <t>10-4 of box11</t>
  </si>
  <si>
    <t>11-1 of box11</t>
  </si>
  <si>
    <t>11-2 of box11</t>
  </si>
  <si>
    <t>11-3 of box11</t>
  </si>
  <si>
    <t>11-4 of box11</t>
  </si>
  <si>
    <t>Mackenzie River # 4 *E-27) Core SGR assay</t>
  </si>
  <si>
    <t>S. Maida Creek G-56 Core SGR assay</t>
  </si>
  <si>
    <t>Open File 7951, Appendix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</si>
</sst>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165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/>
    <xf numFmtId="21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"/>
  <sheetViews>
    <sheetView tabSelected="1" zoomScale="85" zoomScaleNormal="85" workbookViewId="0">
      <pane xSplit="4" ySplit="3" topLeftCell="E4" activePane="bottomRight" state="frozen"/>
      <selection activeCell="D1" sqref="D1"/>
      <selection pane="topRight" activeCell="E1" sqref="E1"/>
      <selection pane="bottomLeft" activeCell="D3" sqref="D3"/>
      <selection pane="bottomRight" activeCell="T21" sqref="T21"/>
    </sheetView>
  </sheetViews>
  <sheetFormatPr defaultRowHeight="15" x14ac:dyDescent="0.25"/>
  <cols>
    <col min="1" max="1" width="9.7109375" customWidth="1"/>
    <col min="2" max="2" width="6.7109375" customWidth="1"/>
    <col min="3" max="3" width="7.7109375" customWidth="1"/>
    <col min="4" max="4" width="6.5703125" bestFit="1" customWidth="1"/>
    <col min="5" max="5" width="11.5703125" style="1" bestFit="1" customWidth="1"/>
    <col min="6" max="6" width="10.85546875" bestFit="1" customWidth="1"/>
    <col min="7" max="7" width="10.5703125" bestFit="1" customWidth="1"/>
    <col min="8" max="8" width="5.140625" bestFit="1" customWidth="1"/>
    <col min="9" max="9" width="7.28515625" bestFit="1" customWidth="1"/>
    <col min="10" max="10" width="7.7109375" bestFit="1" customWidth="1"/>
    <col min="11" max="11" width="7.42578125" bestFit="1" customWidth="1"/>
    <col min="12" max="12" width="8.5703125" bestFit="1" customWidth="1"/>
    <col min="13" max="13" width="8.28515625" bestFit="1" customWidth="1"/>
    <col min="14" max="14" width="5.42578125" bestFit="1" customWidth="1"/>
  </cols>
  <sheetData>
    <row r="1" spans="1:19" s="12" customFormat="1" ht="33.75" customHeight="1" x14ac:dyDescent="0.25">
      <c r="A1" s="11" t="s">
        <v>91</v>
      </c>
      <c r="E1" s="13"/>
    </row>
    <row r="2" spans="1:19" s="3" customFormat="1" ht="33.75" customHeight="1" x14ac:dyDescent="0.25">
      <c r="A2" s="10" t="s">
        <v>89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x14ac:dyDescent="0.25">
      <c r="A3" t="s">
        <v>0</v>
      </c>
      <c r="B3" t="s">
        <v>11</v>
      </c>
      <c r="C3" t="s">
        <v>12</v>
      </c>
      <c r="D3" s="2" t="s">
        <v>13</v>
      </c>
      <c r="E3" s="1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31</v>
      </c>
    </row>
    <row r="4" spans="1:19" x14ac:dyDescent="0.25">
      <c r="A4">
        <v>9956</v>
      </c>
      <c r="B4">
        <v>1</v>
      </c>
      <c r="C4" t="s">
        <v>14</v>
      </c>
      <c r="D4" s="2">
        <v>398</v>
      </c>
      <c r="E4" s="1">
        <v>42163</v>
      </c>
      <c r="F4">
        <v>566.29999999999995</v>
      </c>
      <c r="G4">
        <v>2506.6</v>
      </c>
      <c r="H4">
        <v>0.9</v>
      </c>
      <c r="I4">
        <v>258.39999999999998</v>
      </c>
      <c r="J4">
        <v>7.1</v>
      </c>
      <c r="K4">
        <v>114.6</v>
      </c>
      <c r="L4">
        <v>3.8</v>
      </c>
      <c r="M4">
        <v>36.799999999999997</v>
      </c>
      <c r="N4">
        <v>6.9</v>
      </c>
    </row>
    <row r="5" spans="1:19" x14ac:dyDescent="0.25">
      <c r="A5">
        <v>9957</v>
      </c>
      <c r="B5">
        <v>1</v>
      </c>
      <c r="D5" s="2">
        <f>D4+0.15625</f>
        <v>398.15625</v>
      </c>
      <c r="E5" s="1">
        <v>42163</v>
      </c>
      <c r="F5">
        <v>631.79999999999995</v>
      </c>
      <c r="G5">
        <v>2796.7</v>
      </c>
      <c r="H5">
        <v>0.9</v>
      </c>
      <c r="I5">
        <v>294</v>
      </c>
      <c r="J5">
        <v>10.1</v>
      </c>
      <c r="K5">
        <v>161.1</v>
      </c>
      <c r="L5">
        <v>4.5999999999999996</v>
      </c>
      <c r="M5">
        <v>45.1</v>
      </c>
      <c r="N5">
        <v>9</v>
      </c>
    </row>
    <row r="6" spans="1:19" x14ac:dyDescent="0.25">
      <c r="A6">
        <v>9958</v>
      </c>
      <c r="B6">
        <v>1</v>
      </c>
      <c r="D6" s="2">
        <f t="shared" ref="D6:D11" si="0">D5+0.15625</f>
        <v>398.3125</v>
      </c>
      <c r="E6" s="1">
        <v>42163</v>
      </c>
      <c r="F6">
        <v>554.70000000000005</v>
      </c>
      <c r="G6">
        <v>2455.3000000000002</v>
      </c>
      <c r="H6">
        <v>0.9</v>
      </c>
      <c r="I6">
        <v>256.3</v>
      </c>
      <c r="J6">
        <v>6.7</v>
      </c>
      <c r="K6">
        <v>109.4</v>
      </c>
      <c r="L6">
        <v>4.5</v>
      </c>
      <c r="M6">
        <v>41.5</v>
      </c>
      <c r="N6">
        <v>6.9</v>
      </c>
      <c r="O6" t="s">
        <v>32</v>
      </c>
    </row>
    <row r="7" spans="1:19" x14ac:dyDescent="0.25">
      <c r="A7">
        <v>9959</v>
      </c>
      <c r="B7">
        <v>1</v>
      </c>
      <c r="D7" s="2">
        <f t="shared" si="0"/>
        <v>398.46875</v>
      </c>
      <c r="E7" s="1">
        <v>42163</v>
      </c>
      <c r="F7">
        <v>462.5</v>
      </c>
      <c r="G7">
        <v>2047.1</v>
      </c>
      <c r="H7">
        <v>0.8</v>
      </c>
      <c r="I7">
        <v>217</v>
      </c>
      <c r="J7">
        <v>5.0999999999999996</v>
      </c>
      <c r="K7">
        <v>85.8</v>
      </c>
      <c r="L7">
        <v>4.3</v>
      </c>
      <c r="M7">
        <v>38.299999999999997</v>
      </c>
      <c r="N7">
        <v>5.7</v>
      </c>
    </row>
    <row r="8" spans="1:19" x14ac:dyDescent="0.25">
      <c r="A8">
        <v>9960</v>
      </c>
      <c r="B8">
        <v>1</v>
      </c>
      <c r="D8" s="2">
        <f t="shared" si="0"/>
        <v>398.625</v>
      </c>
      <c r="E8" s="1">
        <v>42163</v>
      </c>
      <c r="F8">
        <v>683.8</v>
      </c>
      <c r="G8">
        <v>3026.7</v>
      </c>
      <c r="H8">
        <v>1</v>
      </c>
      <c r="I8">
        <v>299.39999999999998</v>
      </c>
      <c r="J8">
        <v>8.5</v>
      </c>
      <c r="K8">
        <v>137.69999999999999</v>
      </c>
      <c r="L8">
        <v>4.8</v>
      </c>
      <c r="M8">
        <v>45.7</v>
      </c>
      <c r="N8">
        <v>8.3000000000000007</v>
      </c>
    </row>
    <row r="9" spans="1:19" x14ac:dyDescent="0.25">
      <c r="A9">
        <v>9961</v>
      </c>
      <c r="B9">
        <v>1</v>
      </c>
      <c r="D9" s="2">
        <f t="shared" si="0"/>
        <v>398.78125</v>
      </c>
      <c r="E9" s="1">
        <v>42163</v>
      </c>
      <c r="F9">
        <v>738.8</v>
      </c>
      <c r="G9">
        <v>3270.2</v>
      </c>
      <c r="H9">
        <v>1</v>
      </c>
      <c r="I9">
        <v>320.8</v>
      </c>
      <c r="J9">
        <v>10.9</v>
      </c>
      <c r="K9">
        <v>173.8</v>
      </c>
      <c r="L9">
        <v>4.7</v>
      </c>
      <c r="M9">
        <v>46.7</v>
      </c>
      <c r="N9">
        <v>9.6999999999999993</v>
      </c>
    </row>
    <row r="10" spans="1:19" x14ac:dyDescent="0.25">
      <c r="A10">
        <v>9962</v>
      </c>
      <c r="B10">
        <v>1</v>
      </c>
      <c r="D10" s="2">
        <f t="shared" si="0"/>
        <v>398.9375</v>
      </c>
      <c r="E10" s="1">
        <v>42163</v>
      </c>
      <c r="F10">
        <v>703.9</v>
      </c>
      <c r="G10">
        <v>3115.8</v>
      </c>
      <c r="H10">
        <v>1</v>
      </c>
      <c r="I10">
        <v>297.8</v>
      </c>
      <c r="J10">
        <v>9.8000000000000007</v>
      </c>
      <c r="K10">
        <v>156</v>
      </c>
      <c r="L10">
        <v>4.3</v>
      </c>
      <c r="M10">
        <v>43.1</v>
      </c>
      <c r="N10">
        <v>8.8000000000000007</v>
      </c>
    </row>
    <row r="11" spans="1:19" x14ac:dyDescent="0.25">
      <c r="A11">
        <v>9963</v>
      </c>
      <c r="B11">
        <v>1</v>
      </c>
      <c r="D11" s="2">
        <f t="shared" si="0"/>
        <v>399.09375</v>
      </c>
      <c r="E11" s="1">
        <v>42163</v>
      </c>
      <c r="F11">
        <v>637.1</v>
      </c>
      <c r="G11">
        <v>2820</v>
      </c>
      <c r="H11">
        <v>1</v>
      </c>
      <c r="I11">
        <v>282.60000000000002</v>
      </c>
      <c r="J11">
        <v>8</v>
      </c>
      <c r="K11">
        <v>130.30000000000001</v>
      </c>
      <c r="L11">
        <v>5</v>
      </c>
      <c r="M11">
        <v>46.7</v>
      </c>
      <c r="N11">
        <v>7.9</v>
      </c>
    </row>
    <row r="12" spans="1:19" x14ac:dyDescent="0.25">
      <c r="A12">
        <v>9964</v>
      </c>
      <c r="B12">
        <v>1</v>
      </c>
      <c r="C12" t="s">
        <v>15</v>
      </c>
      <c r="D12" s="2">
        <v>399.25</v>
      </c>
      <c r="E12" s="1">
        <v>42163</v>
      </c>
      <c r="F12">
        <v>690.1</v>
      </c>
      <c r="G12">
        <v>3054.4</v>
      </c>
      <c r="H12">
        <v>1</v>
      </c>
      <c r="I12">
        <v>303</v>
      </c>
      <c r="J12">
        <v>8.9</v>
      </c>
      <c r="K12">
        <v>144.4</v>
      </c>
      <c r="L12">
        <v>4.9000000000000004</v>
      </c>
      <c r="M12">
        <v>46.7</v>
      </c>
      <c r="N12">
        <v>8.6</v>
      </c>
    </row>
    <row r="13" spans="1:19" x14ac:dyDescent="0.25">
      <c r="A13">
        <v>9965</v>
      </c>
      <c r="B13">
        <v>1</v>
      </c>
      <c r="D13" s="2">
        <f>D12+0.125</f>
        <v>399.375</v>
      </c>
      <c r="E13" s="1">
        <v>42163</v>
      </c>
      <c r="F13">
        <v>740.2</v>
      </c>
      <c r="G13">
        <v>3276.4</v>
      </c>
      <c r="H13">
        <v>1.1000000000000001</v>
      </c>
      <c r="I13">
        <v>322.89999999999998</v>
      </c>
      <c r="J13">
        <v>8.5</v>
      </c>
      <c r="K13">
        <v>138.69999999999999</v>
      </c>
      <c r="L13">
        <v>5</v>
      </c>
      <c r="M13">
        <v>47.3</v>
      </c>
      <c r="N13">
        <v>8.5</v>
      </c>
    </row>
    <row r="14" spans="1:19" x14ac:dyDescent="0.25">
      <c r="A14">
        <v>9966</v>
      </c>
      <c r="B14">
        <v>1</v>
      </c>
      <c r="D14" s="2">
        <f t="shared" ref="D14:D28" si="1">D13+0.125</f>
        <v>399.5</v>
      </c>
      <c r="E14" s="1">
        <v>42163</v>
      </c>
      <c r="F14">
        <v>783</v>
      </c>
      <c r="G14">
        <v>3465.8</v>
      </c>
      <c r="H14">
        <v>1.1000000000000001</v>
      </c>
      <c r="I14">
        <v>336</v>
      </c>
      <c r="J14">
        <v>11.5</v>
      </c>
      <c r="K14">
        <v>183.2</v>
      </c>
      <c r="L14">
        <v>5.0999999999999996</v>
      </c>
      <c r="M14">
        <v>50.4</v>
      </c>
      <c r="N14">
        <v>10.3</v>
      </c>
    </row>
    <row r="15" spans="1:19" x14ac:dyDescent="0.25">
      <c r="A15">
        <v>9967</v>
      </c>
      <c r="B15">
        <v>1</v>
      </c>
      <c r="D15" s="2">
        <f t="shared" si="1"/>
        <v>399.625</v>
      </c>
      <c r="E15" s="1">
        <v>42163</v>
      </c>
      <c r="F15">
        <v>661.1</v>
      </c>
      <c r="G15">
        <v>2926.2</v>
      </c>
      <c r="H15">
        <v>0.9</v>
      </c>
      <c r="I15">
        <v>275.8</v>
      </c>
      <c r="J15">
        <v>8.4</v>
      </c>
      <c r="K15">
        <v>135</v>
      </c>
      <c r="L15">
        <v>4.4000000000000004</v>
      </c>
      <c r="M15">
        <v>42</v>
      </c>
      <c r="N15">
        <v>7.9</v>
      </c>
    </row>
    <row r="16" spans="1:19" x14ac:dyDescent="0.25">
      <c r="A16">
        <v>9968</v>
      </c>
      <c r="B16">
        <v>1</v>
      </c>
      <c r="D16" s="2">
        <f t="shared" si="1"/>
        <v>399.75</v>
      </c>
      <c r="E16" s="1">
        <v>42163</v>
      </c>
      <c r="F16">
        <v>708</v>
      </c>
      <c r="G16">
        <v>3133.6</v>
      </c>
      <c r="H16">
        <v>1</v>
      </c>
      <c r="I16">
        <v>306.2</v>
      </c>
      <c r="J16">
        <v>9.1999999999999993</v>
      </c>
      <c r="K16">
        <v>148.1</v>
      </c>
      <c r="L16">
        <v>4.7</v>
      </c>
      <c r="M16">
        <v>45.7</v>
      </c>
      <c r="N16">
        <v>8.6999999999999993</v>
      </c>
    </row>
    <row r="17" spans="1:14" x14ac:dyDescent="0.25">
      <c r="A17">
        <v>9969</v>
      </c>
      <c r="B17">
        <v>1</v>
      </c>
      <c r="D17" s="2">
        <f t="shared" si="1"/>
        <v>399.875</v>
      </c>
      <c r="E17" s="1">
        <v>42163</v>
      </c>
      <c r="F17">
        <v>707.7</v>
      </c>
      <c r="G17">
        <v>3132.5</v>
      </c>
      <c r="H17">
        <v>0.8</v>
      </c>
      <c r="I17">
        <v>279.5</v>
      </c>
      <c r="J17">
        <v>11.2</v>
      </c>
      <c r="K17">
        <v>178.5</v>
      </c>
      <c r="L17">
        <v>5.3</v>
      </c>
      <c r="M17">
        <v>51.4</v>
      </c>
      <c r="N17">
        <v>9.6999999999999993</v>
      </c>
    </row>
    <row r="18" spans="1:14" x14ac:dyDescent="0.25">
      <c r="A18">
        <v>9970</v>
      </c>
      <c r="B18">
        <v>1</v>
      </c>
      <c r="D18" s="2">
        <f t="shared" si="1"/>
        <v>400</v>
      </c>
      <c r="E18" s="1">
        <v>42163</v>
      </c>
      <c r="F18">
        <v>769.8</v>
      </c>
      <c r="G18">
        <v>3407.3</v>
      </c>
      <c r="H18">
        <v>1</v>
      </c>
      <c r="I18">
        <v>317.2</v>
      </c>
      <c r="J18">
        <v>10.9</v>
      </c>
      <c r="K18">
        <v>172.2</v>
      </c>
      <c r="L18">
        <v>4</v>
      </c>
      <c r="M18">
        <v>41.5</v>
      </c>
      <c r="N18">
        <v>9.5</v>
      </c>
    </row>
    <row r="19" spans="1:14" x14ac:dyDescent="0.25">
      <c r="A19">
        <v>9971</v>
      </c>
      <c r="B19">
        <v>1</v>
      </c>
      <c r="D19" s="2">
        <f t="shared" si="1"/>
        <v>400.125</v>
      </c>
      <c r="E19" s="1">
        <v>42163</v>
      </c>
      <c r="F19">
        <v>795.5</v>
      </c>
      <c r="G19">
        <v>3521.3</v>
      </c>
      <c r="H19">
        <v>1</v>
      </c>
      <c r="I19">
        <v>334.4</v>
      </c>
      <c r="J19">
        <v>11.9</v>
      </c>
      <c r="K19">
        <v>186.8</v>
      </c>
      <c r="L19">
        <v>4</v>
      </c>
      <c r="M19">
        <v>42</v>
      </c>
      <c r="N19">
        <v>10.1</v>
      </c>
    </row>
    <row r="20" spans="1:14" x14ac:dyDescent="0.25">
      <c r="A20">
        <v>9972</v>
      </c>
      <c r="B20">
        <v>1</v>
      </c>
      <c r="C20" t="s">
        <v>16</v>
      </c>
      <c r="D20" s="2">
        <f t="shared" si="1"/>
        <v>400.25</v>
      </c>
      <c r="E20" s="1">
        <v>42163</v>
      </c>
      <c r="F20">
        <v>677.5</v>
      </c>
      <c r="G20">
        <v>2998.8</v>
      </c>
      <c r="H20">
        <v>1</v>
      </c>
      <c r="I20">
        <v>301.39999999999998</v>
      </c>
      <c r="J20">
        <v>10.5</v>
      </c>
      <c r="K20">
        <v>165.4</v>
      </c>
      <c r="L20">
        <v>3.5</v>
      </c>
      <c r="M20">
        <v>37.299999999999997</v>
      </c>
      <c r="N20">
        <v>9</v>
      </c>
    </row>
    <row r="21" spans="1:14" x14ac:dyDescent="0.25">
      <c r="A21">
        <v>9973</v>
      </c>
      <c r="B21">
        <v>1</v>
      </c>
      <c r="D21" s="2">
        <f t="shared" si="1"/>
        <v>400.375</v>
      </c>
      <c r="E21" s="1">
        <v>42163</v>
      </c>
      <c r="F21">
        <v>746.7</v>
      </c>
      <c r="G21">
        <v>3305.2</v>
      </c>
      <c r="H21">
        <v>1.2</v>
      </c>
      <c r="I21">
        <v>344.4</v>
      </c>
      <c r="J21">
        <v>10.5</v>
      </c>
      <c r="K21">
        <v>165.4</v>
      </c>
      <c r="L21">
        <v>3.4</v>
      </c>
      <c r="M21">
        <v>36.799999999999997</v>
      </c>
      <c r="N21">
        <v>9.3000000000000007</v>
      </c>
    </row>
    <row r="22" spans="1:14" x14ac:dyDescent="0.25">
      <c r="A22">
        <v>9974</v>
      </c>
      <c r="B22">
        <v>1</v>
      </c>
      <c r="D22" s="2">
        <f t="shared" si="1"/>
        <v>400.5</v>
      </c>
      <c r="E22" s="1">
        <v>42163</v>
      </c>
      <c r="F22">
        <v>726.7</v>
      </c>
      <c r="G22">
        <v>3216.4</v>
      </c>
      <c r="H22">
        <v>0.9</v>
      </c>
      <c r="I22">
        <v>282.7</v>
      </c>
      <c r="J22">
        <v>10.5</v>
      </c>
      <c r="K22">
        <v>164.3</v>
      </c>
      <c r="L22">
        <v>3.1</v>
      </c>
      <c r="M22">
        <v>34.200000000000003</v>
      </c>
      <c r="N22">
        <v>8.8000000000000007</v>
      </c>
    </row>
    <row r="23" spans="1:14" x14ac:dyDescent="0.25">
      <c r="A23">
        <v>9975</v>
      </c>
      <c r="B23">
        <v>1</v>
      </c>
      <c r="D23" s="2">
        <f t="shared" si="1"/>
        <v>400.625</v>
      </c>
      <c r="E23" s="1">
        <v>42163</v>
      </c>
      <c r="F23">
        <v>776.6</v>
      </c>
      <c r="G23">
        <v>3437.6</v>
      </c>
      <c r="H23">
        <v>1</v>
      </c>
      <c r="I23">
        <v>304.60000000000002</v>
      </c>
      <c r="J23">
        <v>10.199999999999999</v>
      </c>
      <c r="K23">
        <v>162.19999999999999</v>
      </c>
      <c r="L23">
        <v>4.2</v>
      </c>
      <c r="M23">
        <v>42</v>
      </c>
      <c r="N23">
        <v>9.1</v>
      </c>
    </row>
    <row r="24" spans="1:14" x14ac:dyDescent="0.25">
      <c r="A24">
        <v>9976</v>
      </c>
      <c r="B24">
        <v>1</v>
      </c>
      <c r="D24" s="2">
        <f t="shared" si="1"/>
        <v>400.75</v>
      </c>
      <c r="E24" s="1">
        <v>42163</v>
      </c>
      <c r="F24">
        <v>768</v>
      </c>
      <c r="G24">
        <v>3399.4</v>
      </c>
      <c r="H24">
        <v>0.8</v>
      </c>
      <c r="I24">
        <v>287.89999999999998</v>
      </c>
      <c r="J24">
        <v>11.4</v>
      </c>
      <c r="K24">
        <v>181.1</v>
      </c>
      <c r="L24">
        <v>5</v>
      </c>
      <c r="M24">
        <v>49.3</v>
      </c>
      <c r="N24">
        <v>9.8000000000000007</v>
      </c>
    </row>
    <row r="25" spans="1:14" x14ac:dyDescent="0.25">
      <c r="A25">
        <v>9977</v>
      </c>
      <c r="B25">
        <v>1</v>
      </c>
      <c r="D25" s="2">
        <f t="shared" si="1"/>
        <v>400.875</v>
      </c>
      <c r="E25" s="1">
        <v>42163</v>
      </c>
      <c r="F25">
        <v>717.1</v>
      </c>
      <c r="G25">
        <v>3173.9</v>
      </c>
      <c r="H25">
        <v>0.8</v>
      </c>
      <c r="I25">
        <v>263.3</v>
      </c>
      <c r="J25">
        <v>10.4</v>
      </c>
      <c r="K25">
        <v>160.69999999999999</v>
      </c>
      <c r="L25">
        <v>1.9</v>
      </c>
      <c r="M25">
        <v>24.8</v>
      </c>
      <c r="N25">
        <v>8.1999999999999993</v>
      </c>
    </row>
    <row r="26" spans="1:14" x14ac:dyDescent="0.25">
      <c r="A26">
        <v>9978</v>
      </c>
      <c r="B26">
        <v>1</v>
      </c>
      <c r="D26" s="2">
        <f t="shared" si="1"/>
        <v>401</v>
      </c>
      <c r="E26" s="1">
        <v>42163</v>
      </c>
      <c r="F26">
        <v>558.70000000000005</v>
      </c>
      <c r="G26">
        <v>2472.9</v>
      </c>
      <c r="H26">
        <v>0.8</v>
      </c>
      <c r="I26">
        <v>225.9</v>
      </c>
      <c r="J26">
        <v>6.6</v>
      </c>
      <c r="K26">
        <v>106.2</v>
      </c>
      <c r="L26">
        <v>3.5</v>
      </c>
      <c r="M26">
        <v>33.6</v>
      </c>
      <c r="N26">
        <v>6.3</v>
      </c>
    </row>
    <row r="27" spans="1:14" x14ac:dyDescent="0.25">
      <c r="A27">
        <v>9979</v>
      </c>
      <c r="B27">
        <v>1</v>
      </c>
      <c r="D27" s="2">
        <f t="shared" si="1"/>
        <v>401.125</v>
      </c>
      <c r="E27" s="1">
        <v>42163</v>
      </c>
      <c r="F27">
        <v>723.1</v>
      </c>
      <c r="G27">
        <v>3200.6</v>
      </c>
      <c r="H27">
        <v>0.9</v>
      </c>
      <c r="I27">
        <v>289.39999999999998</v>
      </c>
      <c r="J27">
        <v>10.1</v>
      </c>
      <c r="K27">
        <v>158.6</v>
      </c>
      <c r="L27">
        <v>3.6</v>
      </c>
      <c r="M27">
        <v>37.299999999999997</v>
      </c>
      <c r="N27">
        <v>8.6999999999999993</v>
      </c>
    </row>
    <row r="28" spans="1:14" x14ac:dyDescent="0.25">
      <c r="A28">
        <v>9980</v>
      </c>
      <c r="B28">
        <v>1</v>
      </c>
      <c r="C28" t="s">
        <v>17</v>
      </c>
      <c r="D28" s="2">
        <f t="shared" si="1"/>
        <v>401.25</v>
      </c>
      <c r="E28" s="1">
        <v>42163</v>
      </c>
      <c r="F28">
        <v>749.8</v>
      </c>
      <c r="G28">
        <v>3318.8</v>
      </c>
      <c r="H28">
        <v>0.9</v>
      </c>
      <c r="I28">
        <v>301</v>
      </c>
      <c r="J28">
        <v>11.3</v>
      </c>
      <c r="K28">
        <v>179</v>
      </c>
      <c r="L28">
        <v>4.2</v>
      </c>
      <c r="M28">
        <v>43.1</v>
      </c>
      <c r="N28">
        <v>9.6999999999999993</v>
      </c>
    </row>
    <row r="29" spans="1:14" x14ac:dyDescent="0.25">
      <c r="A29">
        <v>9981</v>
      </c>
      <c r="B29">
        <v>1</v>
      </c>
      <c r="D29" s="2">
        <f>D28+0.14375</f>
        <v>401.39375000000001</v>
      </c>
      <c r="E29" s="1">
        <v>42163</v>
      </c>
      <c r="F29">
        <v>776.1</v>
      </c>
      <c r="G29">
        <v>3435</v>
      </c>
      <c r="H29">
        <v>1.1000000000000001</v>
      </c>
      <c r="I29">
        <v>338.1</v>
      </c>
      <c r="J29">
        <v>11.5</v>
      </c>
      <c r="K29">
        <v>181.1</v>
      </c>
      <c r="L29">
        <v>4.3</v>
      </c>
      <c r="M29">
        <v>44.6</v>
      </c>
      <c r="N29">
        <v>10</v>
      </c>
    </row>
    <row r="30" spans="1:14" x14ac:dyDescent="0.25">
      <c r="A30">
        <v>9982</v>
      </c>
      <c r="B30">
        <v>1</v>
      </c>
      <c r="D30" s="2">
        <f t="shared" ref="D30:D35" si="2">D29+0.14375</f>
        <v>401.53750000000002</v>
      </c>
      <c r="E30" s="1">
        <v>42163</v>
      </c>
      <c r="F30">
        <v>774.2</v>
      </c>
      <c r="G30">
        <v>3426.6</v>
      </c>
      <c r="H30">
        <v>0.9</v>
      </c>
      <c r="I30">
        <v>305.10000000000002</v>
      </c>
      <c r="J30">
        <v>10.8</v>
      </c>
      <c r="K30">
        <v>171.1</v>
      </c>
      <c r="L30">
        <v>4.0999999999999996</v>
      </c>
      <c r="M30">
        <v>42</v>
      </c>
      <c r="N30">
        <v>9.4</v>
      </c>
    </row>
    <row r="31" spans="1:14" x14ac:dyDescent="0.25">
      <c r="A31">
        <v>9983</v>
      </c>
      <c r="B31">
        <v>1</v>
      </c>
      <c r="D31" s="2">
        <f t="shared" si="2"/>
        <v>401.68125000000003</v>
      </c>
      <c r="E31" s="1">
        <v>42163</v>
      </c>
      <c r="F31">
        <v>642.4</v>
      </c>
      <c r="G31">
        <v>2843.4</v>
      </c>
      <c r="H31">
        <v>0.7</v>
      </c>
      <c r="I31">
        <v>241.3</v>
      </c>
      <c r="J31">
        <v>9.8000000000000007</v>
      </c>
      <c r="K31">
        <v>157</v>
      </c>
      <c r="L31">
        <v>5.3</v>
      </c>
      <c r="M31">
        <v>49.9</v>
      </c>
      <c r="N31">
        <v>8.6</v>
      </c>
    </row>
    <row r="32" spans="1:14" x14ac:dyDescent="0.25">
      <c r="A32">
        <v>9984</v>
      </c>
      <c r="B32">
        <v>1</v>
      </c>
      <c r="D32" s="2">
        <f t="shared" si="2"/>
        <v>401.82500000000005</v>
      </c>
      <c r="E32" s="1">
        <v>42163</v>
      </c>
      <c r="F32">
        <v>692.1</v>
      </c>
      <c r="G32">
        <v>3063.5</v>
      </c>
      <c r="H32">
        <v>1</v>
      </c>
      <c r="I32">
        <v>299.89999999999998</v>
      </c>
      <c r="J32">
        <v>10.3</v>
      </c>
      <c r="K32">
        <v>162.19999999999999</v>
      </c>
      <c r="L32">
        <v>3.7</v>
      </c>
      <c r="M32">
        <v>38.4</v>
      </c>
      <c r="N32">
        <v>8.9</v>
      </c>
    </row>
    <row r="33" spans="1:14" x14ac:dyDescent="0.25">
      <c r="A33">
        <v>9985</v>
      </c>
      <c r="B33">
        <v>1</v>
      </c>
      <c r="D33" s="2">
        <f t="shared" si="2"/>
        <v>401.96875000000006</v>
      </c>
      <c r="E33" s="1">
        <v>42163</v>
      </c>
      <c r="F33">
        <v>768.1</v>
      </c>
      <c r="G33">
        <v>3399.9</v>
      </c>
      <c r="H33">
        <v>0.9</v>
      </c>
      <c r="I33">
        <v>313.5</v>
      </c>
      <c r="J33">
        <v>12</v>
      </c>
      <c r="K33">
        <v>188.4</v>
      </c>
      <c r="L33">
        <v>4.2</v>
      </c>
      <c r="M33">
        <v>43.6</v>
      </c>
      <c r="N33">
        <v>10.1</v>
      </c>
    </row>
    <row r="34" spans="1:14" x14ac:dyDescent="0.25">
      <c r="A34">
        <v>9986</v>
      </c>
      <c r="B34">
        <v>1</v>
      </c>
      <c r="D34" s="2">
        <f t="shared" si="2"/>
        <v>402.11250000000007</v>
      </c>
      <c r="E34" s="1">
        <v>42163</v>
      </c>
      <c r="F34">
        <v>736.5</v>
      </c>
      <c r="G34">
        <v>3259.8</v>
      </c>
      <c r="H34">
        <v>0.9</v>
      </c>
      <c r="I34">
        <v>288.89999999999998</v>
      </c>
      <c r="J34">
        <v>10.5</v>
      </c>
      <c r="K34">
        <v>165.4</v>
      </c>
      <c r="L34">
        <v>3.7</v>
      </c>
      <c r="M34">
        <v>38.4</v>
      </c>
      <c r="N34">
        <v>9</v>
      </c>
    </row>
    <row r="35" spans="1:14" x14ac:dyDescent="0.25">
      <c r="A35">
        <v>9987</v>
      </c>
      <c r="B35">
        <v>1</v>
      </c>
      <c r="D35" s="2">
        <f t="shared" si="2"/>
        <v>402.25625000000008</v>
      </c>
      <c r="E35" s="1">
        <v>42163</v>
      </c>
      <c r="F35">
        <v>692.9</v>
      </c>
      <c r="G35">
        <v>3067</v>
      </c>
      <c r="H35">
        <v>0.8</v>
      </c>
      <c r="I35">
        <v>277.89999999999998</v>
      </c>
      <c r="J35">
        <v>10.1</v>
      </c>
      <c r="K35">
        <v>161.69999999999999</v>
      </c>
      <c r="L35">
        <v>4.7</v>
      </c>
      <c r="M35">
        <v>45.7</v>
      </c>
      <c r="N35">
        <v>9</v>
      </c>
    </row>
    <row r="36" spans="1:14" x14ac:dyDescent="0.25">
      <c r="A36">
        <v>9988</v>
      </c>
      <c r="B36">
        <v>1</v>
      </c>
      <c r="C36" t="s">
        <v>18</v>
      </c>
      <c r="D36" s="2">
        <v>402.4</v>
      </c>
      <c r="E36" s="1">
        <v>42163</v>
      </c>
      <c r="F36">
        <v>713.4</v>
      </c>
      <c r="G36">
        <v>3157.7</v>
      </c>
      <c r="H36">
        <v>0.9</v>
      </c>
      <c r="I36">
        <v>280</v>
      </c>
      <c r="J36">
        <v>10.1</v>
      </c>
      <c r="K36">
        <v>160.19999999999999</v>
      </c>
      <c r="L36">
        <v>3.9</v>
      </c>
      <c r="M36">
        <v>39.9</v>
      </c>
      <c r="N36">
        <v>8.8000000000000007</v>
      </c>
    </row>
    <row r="37" spans="1:14" x14ac:dyDescent="0.25">
      <c r="A37">
        <v>9989</v>
      </c>
      <c r="B37">
        <v>1</v>
      </c>
      <c r="D37" s="2">
        <f>D36+0.13125</f>
        <v>402.53125</v>
      </c>
      <c r="E37" s="1">
        <v>42163</v>
      </c>
      <c r="F37">
        <v>760</v>
      </c>
      <c r="G37">
        <v>3363.9</v>
      </c>
      <c r="H37">
        <v>0.8</v>
      </c>
      <c r="I37">
        <v>281.10000000000002</v>
      </c>
      <c r="J37">
        <v>11.6</v>
      </c>
      <c r="K37">
        <v>182.1</v>
      </c>
      <c r="L37">
        <v>4.3</v>
      </c>
      <c r="M37">
        <v>43.6</v>
      </c>
      <c r="N37">
        <v>9.6</v>
      </c>
    </row>
    <row r="38" spans="1:14" x14ac:dyDescent="0.25">
      <c r="A38">
        <v>9990</v>
      </c>
      <c r="B38">
        <v>1</v>
      </c>
      <c r="D38" s="2">
        <f t="shared" ref="D38:D43" si="3">D37+0.13125</f>
        <v>402.66250000000002</v>
      </c>
      <c r="E38" s="1">
        <v>42163</v>
      </c>
      <c r="F38">
        <v>783.6</v>
      </c>
      <c r="G38">
        <v>3468.5</v>
      </c>
      <c r="H38">
        <v>0.9</v>
      </c>
      <c r="I38">
        <v>306.2</v>
      </c>
      <c r="J38">
        <v>12.5</v>
      </c>
      <c r="K38">
        <v>193.6</v>
      </c>
      <c r="L38">
        <v>2.8</v>
      </c>
      <c r="M38">
        <v>33.1</v>
      </c>
      <c r="N38">
        <v>9.9</v>
      </c>
    </row>
    <row r="39" spans="1:14" x14ac:dyDescent="0.25">
      <c r="A39">
        <v>9991</v>
      </c>
      <c r="B39">
        <v>1</v>
      </c>
      <c r="D39" s="2">
        <f t="shared" si="3"/>
        <v>402.79375000000005</v>
      </c>
      <c r="E39" s="1">
        <v>42163</v>
      </c>
      <c r="F39">
        <v>693.6</v>
      </c>
      <c r="G39">
        <v>3070.2</v>
      </c>
      <c r="H39">
        <v>1</v>
      </c>
      <c r="I39">
        <v>309.8</v>
      </c>
      <c r="J39">
        <v>11.1</v>
      </c>
      <c r="K39">
        <v>175.3</v>
      </c>
      <c r="L39">
        <v>4.2</v>
      </c>
      <c r="M39">
        <v>43.1</v>
      </c>
      <c r="N39">
        <v>9.6</v>
      </c>
    </row>
    <row r="40" spans="1:14" x14ac:dyDescent="0.25">
      <c r="A40">
        <v>9992</v>
      </c>
      <c r="B40">
        <v>1</v>
      </c>
      <c r="D40" s="2">
        <f t="shared" si="3"/>
        <v>402.92500000000007</v>
      </c>
      <c r="E40" s="1">
        <v>42163</v>
      </c>
      <c r="F40">
        <v>717</v>
      </c>
      <c r="G40">
        <v>3173.4</v>
      </c>
      <c r="H40">
        <v>1</v>
      </c>
      <c r="I40">
        <v>311.89999999999998</v>
      </c>
      <c r="J40">
        <v>10.3</v>
      </c>
      <c r="K40">
        <v>163.80000000000001</v>
      </c>
      <c r="L40">
        <v>4.0999999999999996</v>
      </c>
      <c r="M40">
        <v>42</v>
      </c>
      <c r="N40">
        <v>9.1999999999999993</v>
      </c>
    </row>
    <row r="41" spans="1:14" x14ac:dyDescent="0.25">
      <c r="A41">
        <v>9993</v>
      </c>
      <c r="B41">
        <v>1</v>
      </c>
      <c r="D41" s="2">
        <f t="shared" si="3"/>
        <v>403.05625000000009</v>
      </c>
      <c r="E41" s="1">
        <v>42163</v>
      </c>
      <c r="F41">
        <v>841</v>
      </c>
      <c r="G41">
        <v>3722.4</v>
      </c>
      <c r="H41">
        <v>1</v>
      </c>
      <c r="I41">
        <v>320.3</v>
      </c>
      <c r="J41">
        <v>11.8</v>
      </c>
      <c r="K41">
        <v>185.8</v>
      </c>
      <c r="L41">
        <v>3.8</v>
      </c>
      <c r="M41">
        <v>40.5</v>
      </c>
      <c r="N41">
        <v>10</v>
      </c>
    </row>
    <row r="42" spans="1:14" x14ac:dyDescent="0.25">
      <c r="A42">
        <v>9994</v>
      </c>
      <c r="B42">
        <v>1</v>
      </c>
      <c r="D42" s="2">
        <f t="shared" si="3"/>
        <v>403.18750000000011</v>
      </c>
      <c r="E42" s="1">
        <v>42163</v>
      </c>
      <c r="F42">
        <v>808.6</v>
      </c>
      <c r="G42">
        <v>3578.9</v>
      </c>
      <c r="H42">
        <v>0.9</v>
      </c>
      <c r="I42">
        <v>313.5</v>
      </c>
      <c r="J42">
        <v>12.2</v>
      </c>
      <c r="K42">
        <v>192.1</v>
      </c>
      <c r="L42">
        <v>4.5999999999999996</v>
      </c>
      <c r="M42">
        <v>47.3</v>
      </c>
      <c r="N42">
        <v>10.3</v>
      </c>
    </row>
    <row r="43" spans="1:14" x14ac:dyDescent="0.25">
      <c r="A43">
        <v>9995</v>
      </c>
      <c r="B43">
        <v>1</v>
      </c>
      <c r="D43" s="2">
        <f t="shared" si="3"/>
        <v>403.31875000000014</v>
      </c>
      <c r="E43" s="1">
        <v>42163</v>
      </c>
      <c r="F43">
        <v>732.7</v>
      </c>
      <c r="G43">
        <v>3243</v>
      </c>
      <c r="H43">
        <v>0.8</v>
      </c>
      <c r="I43">
        <v>278.5</v>
      </c>
      <c r="J43">
        <v>10.5</v>
      </c>
      <c r="K43">
        <v>165.9</v>
      </c>
      <c r="L43">
        <v>3.7</v>
      </c>
      <c r="M43">
        <v>38.4</v>
      </c>
      <c r="N43">
        <v>8.9</v>
      </c>
    </row>
    <row r="44" spans="1:14" x14ac:dyDescent="0.25">
      <c r="A44">
        <v>9996</v>
      </c>
      <c r="B44">
        <v>1</v>
      </c>
      <c r="C44" t="s">
        <v>19</v>
      </c>
      <c r="D44" s="2">
        <v>403.45</v>
      </c>
      <c r="E44" s="1">
        <v>42163</v>
      </c>
      <c r="F44">
        <v>610.20000000000005</v>
      </c>
      <c r="G44">
        <v>2700.9</v>
      </c>
      <c r="H44">
        <v>0.8</v>
      </c>
      <c r="I44">
        <v>262.10000000000002</v>
      </c>
      <c r="J44">
        <v>10.199999999999999</v>
      </c>
      <c r="K44">
        <v>160.6</v>
      </c>
      <c r="L44">
        <v>3.5</v>
      </c>
      <c r="M44">
        <v>36.299999999999997</v>
      </c>
      <c r="N44">
        <v>8.5</v>
      </c>
    </row>
    <row r="45" spans="1:14" x14ac:dyDescent="0.25">
      <c r="A45">
        <v>9997</v>
      </c>
      <c r="B45">
        <v>1</v>
      </c>
      <c r="D45" s="2">
        <f>D44+0.13125</f>
        <v>403.58125000000001</v>
      </c>
      <c r="E45" s="1">
        <v>42163</v>
      </c>
      <c r="F45">
        <v>725.2</v>
      </c>
      <c r="G45">
        <v>3210</v>
      </c>
      <c r="H45">
        <v>0.8</v>
      </c>
      <c r="I45">
        <v>286.8</v>
      </c>
      <c r="J45">
        <v>10.7</v>
      </c>
      <c r="K45">
        <v>170.1</v>
      </c>
      <c r="L45">
        <v>4.8</v>
      </c>
      <c r="M45">
        <v>47.3</v>
      </c>
      <c r="N45">
        <v>9.4</v>
      </c>
    </row>
    <row r="46" spans="1:14" x14ac:dyDescent="0.25">
      <c r="A46">
        <v>9998</v>
      </c>
      <c r="B46">
        <v>1</v>
      </c>
      <c r="D46" s="2">
        <f t="shared" ref="D46:D51" si="4">D45+0.13125</f>
        <v>403.71250000000003</v>
      </c>
      <c r="E46" s="1">
        <v>42163</v>
      </c>
      <c r="F46">
        <v>743.3</v>
      </c>
      <c r="G46">
        <v>3290.1</v>
      </c>
      <c r="H46">
        <v>0.9</v>
      </c>
      <c r="I46">
        <v>289.5</v>
      </c>
      <c r="J46">
        <v>11.1</v>
      </c>
      <c r="K46">
        <v>175.3</v>
      </c>
      <c r="L46">
        <v>4</v>
      </c>
      <c r="M46">
        <v>41</v>
      </c>
      <c r="N46">
        <v>9.4</v>
      </c>
    </row>
    <row r="47" spans="1:14" x14ac:dyDescent="0.25">
      <c r="A47">
        <v>9999</v>
      </c>
      <c r="B47">
        <v>1</v>
      </c>
      <c r="D47" s="2">
        <f t="shared" si="4"/>
        <v>403.84375000000006</v>
      </c>
      <c r="E47" s="1">
        <v>42163</v>
      </c>
      <c r="F47">
        <v>682</v>
      </c>
      <c r="G47">
        <v>3018.5</v>
      </c>
      <c r="H47">
        <v>0.8</v>
      </c>
      <c r="I47">
        <v>273.8</v>
      </c>
      <c r="J47">
        <v>9.9</v>
      </c>
      <c r="K47">
        <v>154.9</v>
      </c>
      <c r="L47">
        <v>3.1</v>
      </c>
      <c r="M47">
        <v>33.1</v>
      </c>
      <c r="N47">
        <v>8.3000000000000007</v>
      </c>
    </row>
    <row r="48" spans="1:14" x14ac:dyDescent="0.25">
      <c r="A48">
        <v>10000</v>
      </c>
      <c r="B48">
        <v>1</v>
      </c>
      <c r="D48" s="2">
        <f t="shared" si="4"/>
        <v>403.97500000000008</v>
      </c>
      <c r="E48" s="1">
        <v>42163</v>
      </c>
      <c r="F48">
        <v>607</v>
      </c>
      <c r="G48">
        <v>2686.7</v>
      </c>
      <c r="H48">
        <v>0.8</v>
      </c>
      <c r="I48">
        <v>253.2</v>
      </c>
      <c r="J48">
        <v>8.6</v>
      </c>
      <c r="K48">
        <v>139.19999999999999</v>
      </c>
      <c r="L48">
        <v>4.8</v>
      </c>
      <c r="M48">
        <v>45.7</v>
      </c>
      <c r="N48">
        <v>8</v>
      </c>
    </row>
    <row r="49" spans="1:15" x14ac:dyDescent="0.25">
      <c r="A49">
        <v>10001</v>
      </c>
      <c r="B49">
        <v>1</v>
      </c>
      <c r="D49" s="2">
        <f t="shared" si="4"/>
        <v>404.1062500000001</v>
      </c>
      <c r="E49" s="1">
        <v>42163</v>
      </c>
      <c r="F49">
        <v>522.9</v>
      </c>
      <c r="G49">
        <v>2314.6999999999998</v>
      </c>
      <c r="H49">
        <v>0.7</v>
      </c>
      <c r="I49">
        <v>205.5</v>
      </c>
      <c r="J49">
        <v>6.6</v>
      </c>
      <c r="K49">
        <v>105.1</v>
      </c>
      <c r="L49">
        <v>2.7</v>
      </c>
      <c r="M49">
        <v>27.3</v>
      </c>
      <c r="N49">
        <v>5.9</v>
      </c>
    </row>
    <row r="50" spans="1:15" x14ac:dyDescent="0.25">
      <c r="A50">
        <v>10002</v>
      </c>
      <c r="B50">
        <v>1</v>
      </c>
      <c r="D50" s="2">
        <f t="shared" si="4"/>
        <v>404.23750000000013</v>
      </c>
      <c r="E50" s="1">
        <v>42163</v>
      </c>
      <c r="F50">
        <v>607.70000000000005</v>
      </c>
      <c r="G50">
        <v>2690</v>
      </c>
      <c r="H50">
        <v>0.8</v>
      </c>
      <c r="I50">
        <v>256.3</v>
      </c>
      <c r="J50">
        <v>8.3000000000000007</v>
      </c>
      <c r="K50">
        <v>133.4</v>
      </c>
      <c r="L50">
        <v>4.2</v>
      </c>
      <c r="M50">
        <v>40.4</v>
      </c>
      <c r="N50">
        <v>7.7</v>
      </c>
    </row>
    <row r="51" spans="1:15" x14ac:dyDescent="0.25">
      <c r="A51">
        <v>10003</v>
      </c>
      <c r="B51">
        <v>1</v>
      </c>
      <c r="D51" s="2">
        <f t="shared" si="4"/>
        <v>404.36875000000015</v>
      </c>
      <c r="E51" s="1">
        <v>42163</v>
      </c>
      <c r="F51">
        <v>558.70000000000005</v>
      </c>
      <c r="G51">
        <v>2472.8000000000002</v>
      </c>
      <c r="H51">
        <v>0.8</v>
      </c>
      <c r="I51">
        <v>243.7</v>
      </c>
      <c r="J51">
        <v>7.3</v>
      </c>
      <c r="K51">
        <v>119.2</v>
      </c>
      <c r="L51">
        <v>4.4000000000000004</v>
      </c>
      <c r="M51">
        <v>41.5</v>
      </c>
      <c r="N51">
        <v>7.1</v>
      </c>
    </row>
    <row r="52" spans="1:15" x14ac:dyDescent="0.25">
      <c r="A52">
        <v>10004</v>
      </c>
      <c r="B52">
        <v>1</v>
      </c>
      <c r="C52" t="s">
        <v>20</v>
      </c>
      <c r="D52" s="2">
        <v>404.5</v>
      </c>
      <c r="E52" s="1">
        <v>42164</v>
      </c>
      <c r="F52">
        <v>498.6</v>
      </c>
      <c r="G52">
        <v>2207</v>
      </c>
      <c r="H52">
        <v>0.8</v>
      </c>
      <c r="I52">
        <v>227.5</v>
      </c>
      <c r="J52">
        <v>6.6</v>
      </c>
      <c r="K52">
        <v>107.7</v>
      </c>
      <c r="L52">
        <v>4.2</v>
      </c>
      <c r="M52">
        <v>38.799999999999997</v>
      </c>
      <c r="N52">
        <v>6.5</v>
      </c>
      <c r="O52" t="s">
        <v>34</v>
      </c>
    </row>
    <row r="53" spans="1:15" x14ac:dyDescent="0.25">
      <c r="A53">
        <v>10005</v>
      </c>
      <c r="B53">
        <v>1</v>
      </c>
      <c r="D53" s="2">
        <f>D52+0.1375</f>
        <v>404.63749999999999</v>
      </c>
      <c r="E53" s="1">
        <v>42164</v>
      </c>
      <c r="F53">
        <v>337.9</v>
      </c>
      <c r="G53">
        <v>1495.8</v>
      </c>
      <c r="H53">
        <v>0.7</v>
      </c>
      <c r="I53">
        <v>170.5</v>
      </c>
      <c r="J53">
        <v>3.3</v>
      </c>
      <c r="K53">
        <v>57.6</v>
      </c>
      <c r="L53">
        <v>3.6</v>
      </c>
      <c r="M53">
        <v>31.5</v>
      </c>
      <c r="N53">
        <v>4.0999999999999996</v>
      </c>
      <c r="O53" t="s">
        <v>35</v>
      </c>
    </row>
    <row r="54" spans="1:15" x14ac:dyDescent="0.25">
      <c r="A54">
        <v>10006</v>
      </c>
      <c r="B54">
        <v>1</v>
      </c>
      <c r="D54" s="2">
        <f t="shared" ref="D54:D59" si="5">D53+0.1375</f>
        <v>404.77499999999998</v>
      </c>
      <c r="E54" s="1">
        <v>42164</v>
      </c>
      <c r="F54">
        <v>320</v>
      </c>
      <c r="G54">
        <v>1416.4</v>
      </c>
      <c r="H54">
        <v>0.6</v>
      </c>
      <c r="I54">
        <v>156.9</v>
      </c>
      <c r="J54">
        <v>3.2</v>
      </c>
      <c r="K54">
        <v>57.6</v>
      </c>
      <c r="L54">
        <v>4.4000000000000004</v>
      </c>
      <c r="M54">
        <v>37.299999999999997</v>
      </c>
      <c r="N54">
        <v>4.2</v>
      </c>
    </row>
    <row r="55" spans="1:15" x14ac:dyDescent="0.25">
      <c r="A55">
        <v>10007</v>
      </c>
      <c r="B55">
        <v>1</v>
      </c>
      <c r="D55" s="2">
        <f t="shared" si="5"/>
        <v>404.91249999999997</v>
      </c>
      <c r="E55" s="1">
        <v>42164</v>
      </c>
      <c r="F55">
        <v>322.5</v>
      </c>
      <c r="G55">
        <v>1427.3</v>
      </c>
      <c r="H55">
        <v>0.6</v>
      </c>
      <c r="I55">
        <v>138.6</v>
      </c>
      <c r="J55">
        <v>2.4</v>
      </c>
      <c r="K55">
        <v>40.9</v>
      </c>
      <c r="L55">
        <v>2.5</v>
      </c>
      <c r="M55">
        <v>22.1</v>
      </c>
      <c r="N55">
        <v>3.1</v>
      </c>
      <c r="O55" t="s">
        <v>33</v>
      </c>
    </row>
    <row r="56" spans="1:15" x14ac:dyDescent="0.25">
      <c r="A56">
        <v>10008</v>
      </c>
      <c r="B56">
        <v>1</v>
      </c>
      <c r="D56" s="2">
        <f t="shared" si="5"/>
        <v>405.04999999999995</v>
      </c>
      <c r="E56" s="1">
        <v>42164</v>
      </c>
      <c r="F56">
        <v>314.2</v>
      </c>
      <c r="G56">
        <v>1390.7</v>
      </c>
      <c r="H56">
        <v>0.6</v>
      </c>
      <c r="I56">
        <v>153.80000000000001</v>
      </c>
      <c r="J56">
        <v>2.5</v>
      </c>
      <c r="K56">
        <v>44.5</v>
      </c>
      <c r="L56">
        <v>3.8</v>
      </c>
      <c r="M56">
        <v>32</v>
      </c>
      <c r="N56">
        <v>3.6</v>
      </c>
    </row>
    <row r="57" spans="1:15" x14ac:dyDescent="0.25">
      <c r="A57">
        <v>10009</v>
      </c>
      <c r="B57">
        <v>1</v>
      </c>
      <c r="D57" s="2">
        <f t="shared" si="5"/>
        <v>405.18749999999994</v>
      </c>
      <c r="E57" s="1">
        <v>42164</v>
      </c>
      <c r="F57">
        <v>295.39999999999998</v>
      </c>
      <c r="G57">
        <v>1307.5</v>
      </c>
      <c r="H57">
        <v>0.5</v>
      </c>
      <c r="I57">
        <v>146.4</v>
      </c>
      <c r="J57">
        <v>3.1</v>
      </c>
      <c r="K57">
        <v>52.3</v>
      </c>
      <c r="L57">
        <v>3.2</v>
      </c>
      <c r="M57">
        <v>27.9</v>
      </c>
      <c r="N57">
        <v>3.7</v>
      </c>
      <c r="O57" t="s">
        <v>33</v>
      </c>
    </row>
    <row r="58" spans="1:15" x14ac:dyDescent="0.25">
      <c r="A58">
        <v>10010</v>
      </c>
      <c r="B58">
        <v>1</v>
      </c>
      <c r="D58" s="2">
        <f t="shared" si="5"/>
        <v>405.32499999999993</v>
      </c>
      <c r="E58" s="1">
        <v>42164</v>
      </c>
      <c r="F58">
        <v>278.39999999999998</v>
      </c>
      <c r="G58">
        <v>1232.2</v>
      </c>
      <c r="H58">
        <v>0.4</v>
      </c>
      <c r="I58">
        <v>119.8</v>
      </c>
      <c r="J58">
        <v>2.8</v>
      </c>
      <c r="K58">
        <v>47.1</v>
      </c>
      <c r="L58">
        <v>2.6</v>
      </c>
      <c r="M58">
        <v>23.2</v>
      </c>
      <c r="N58">
        <v>3.2</v>
      </c>
    </row>
    <row r="59" spans="1:15" x14ac:dyDescent="0.25">
      <c r="A59">
        <v>10011</v>
      </c>
      <c r="B59">
        <v>1</v>
      </c>
      <c r="D59" s="2">
        <f t="shared" si="5"/>
        <v>405.46249999999992</v>
      </c>
      <c r="E59" s="1">
        <v>42164</v>
      </c>
      <c r="F59">
        <v>275.7</v>
      </c>
      <c r="G59">
        <v>1220.0999999999999</v>
      </c>
      <c r="H59">
        <v>0.6</v>
      </c>
      <c r="I59">
        <v>140.69999999999999</v>
      </c>
      <c r="J59">
        <v>2.6</v>
      </c>
      <c r="K59">
        <v>44.5</v>
      </c>
      <c r="L59">
        <v>2.6</v>
      </c>
      <c r="M59">
        <v>23.2</v>
      </c>
      <c r="N59">
        <v>3.2</v>
      </c>
    </row>
    <row r="60" spans="1:15" x14ac:dyDescent="0.25">
      <c r="A60">
        <v>10012</v>
      </c>
      <c r="B60">
        <v>1</v>
      </c>
      <c r="C60" t="s">
        <v>21</v>
      </c>
      <c r="D60" s="2">
        <v>405.6</v>
      </c>
      <c r="E60" s="1">
        <v>42164</v>
      </c>
      <c r="F60">
        <v>266</v>
      </c>
      <c r="G60">
        <v>1177.2</v>
      </c>
      <c r="H60">
        <v>0.5</v>
      </c>
      <c r="I60">
        <v>124.5</v>
      </c>
      <c r="J60">
        <v>2.4</v>
      </c>
      <c r="K60">
        <v>40.299999999999997</v>
      </c>
      <c r="L60">
        <v>1.8</v>
      </c>
      <c r="M60">
        <v>16.399999999999999</v>
      </c>
      <c r="N60">
        <v>2.8</v>
      </c>
    </row>
    <row r="61" spans="1:15" x14ac:dyDescent="0.25">
      <c r="A61">
        <v>10013</v>
      </c>
      <c r="B61">
        <v>1</v>
      </c>
      <c r="D61" s="2">
        <f>D60+0.1375</f>
        <v>405.73750000000001</v>
      </c>
      <c r="E61" s="1">
        <v>42164</v>
      </c>
      <c r="F61">
        <v>251.9</v>
      </c>
      <c r="G61">
        <v>1114.8</v>
      </c>
      <c r="H61">
        <v>0.5</v>
      </c>
      <c r="I61">
        <v>116.1</v>
      </c>
      <c r="J61">
        <v>2</v>
      </c>
      <c r="K61">
        <v>34.6</v>
      </c>
      <c r="L61">
        <v>2.2000000000000002</v>
      </c>
      <c r="M61">
        <v>19.5</v>
      </c>
      <c r="N61">
        <v>2.6</v>
      </c>
    </row>
    <row r="62" spans="1:15" x14ac:dyDescent="0.25">
      <c r="A62">
        <v>10014</v>
      </c>
      <c r="B62">
        <v>1</v>
      </c>
      <c r="D62" s="2">
        <f t="shared" ref="D62:D67" si="6">D61+0.1375</f>
        <v>405.875</v>
      </c>
      <c r="E62" s="1">
        <v>42164</v>
      </c>
      <c r="F62">
        <v>252.8</v>
      </c>
      <c r="G62">
        <v>1119</v>
      </c>
      <c r="H62">
        <v>0.4</v>
      </c>
      <c r="I62">
        <v>107.7</v>
      </c>
      <c r="J62">
        <v>2.7</v>
      </c>
      <c r="K62">
        <v>44</v>
      </c>
      <c r="L62">
        <v>1.9</v>
      </c>
      <c r="M62">
        <v>17.399999999999999</v>
      </c>
      <c r="N62">
        <v>2.8</v>
      </c>
    </row>
    <row r="63" spans="1:15" x14ac:dyDescent="0.25">
      <c r="A63">
        <v>10015</v>
      </c>
      <c r="B63">
        <v>1</v>
      </c>
      <c r="D63" s="2">
        <f t="shared" si="6"/>
        <v>406.01249999999999</v>
      </c>
      <c r="E63" s="1">
        <v>42164</v>
      </c>
      <c r="F63">
        <v>250.6</v>
      </c>
      <c r="G63">
        <v>1109.0999999999999</v>
      </c>
      <c r="H63">
        <v>0.5</v>
      </c>
      <c r="I63">
        <v>128.1</v>
      </c>
      <c r="J63">
        <v>2</v>
      </c>
      <c r="K63">
        <v>36.1</v>
      </c>
      <c r="L63">
        <v>2.8</v>
      </c>
      <c r="M63">
        <v>23.7</v>
      </c>
      <c r="N63">
        <v>2.9</v>
      </c>
    </row>
    <row r="64" spans="1:15" x14ac:dyDescent="0.25">
      <c r="A64">
        <v>10016</v>
      </c>
      <c r="B64">
        <v>1</v>
      </c>
      <c r="D64" s="2">
        <f t="shared" si="6"/>
        <v>406.15</v>
      </c>
      <c r="E64" s="1">
        <v>42164</v>
      </c>
      <c r="F64">
        <v>259.60000000000002</v>
      </c>
      <c r="G64">
        <v>1148.8</v>
      </c>
      <c r="H64">
        <v>0.6</v>
      </c>
      <c r="I64">
        <v>138</v>
      </c>
      <c r="J64">
        <v>2.2000000000000002</v>
      </c>
      <c r="K64">
        <v>38.700000000000003</v>
      </c>
      <c r="L64">
        <v>2.8</v>
      </c>
      <c r="M64">
        <v>24.2</v>
      </c>
      <c r="N64">
        <v>3</v>
      </c>
    </row>
    <row r="65" spans="1:15" x14ac:dyDescent="0.25">
      <c r="A65">
        <v>10017</v>
      </c>
      <c r="B65">
        <v>1</v>
      </c>
      <c r="D65" s="2">
        <f t="shared" si="6"/>
        <v>406.28749999999997</v>
      </c>
      <c r="E65" s="1">
        <v>42164</v>
      </c>
      <c r="F65">
        <v>235.9</v>
      </c>
      <c r="G65">
        <v>1044.3</v>
      </c>
      <c r="H65">
        <v>0.5</v>
      </c>
      <c r="I65">
        <v>115</v>
      </c>
      <c r="J65">
        <v>2.2000000000000002</v>
      </c>
      <c r="K65">
        <v>36.700000000000003</v>
      </c>
      <c r="L65">
        <v>1.6</v>
      </c>
      <c r="M65">
        <v>14.8</v>
      </c>
      <c r="N65">
        <v>2.5</v>
      </c>
    </row>
    <row r="66" spans="1:15" x14ac:dyDescent="0.25">
      <c r="A66">
        <v>10018</v>
      </c>
      <c r="B66">
        <v>1</v>
      </c>
      <c r="D66" s="2">
        <f t="shared" si="6"/>
        <v>406.42499999999995</v>
      </c>
      <c r="E66" s="1">
        <v>42164</v>
      </c>
      <c r="F66">
        <v>239.3</v>
      </c>
      <c r="G66">
        <v>1059.4000000000001</v>
      </c>
      <c r="H66">
        <v>0.6</v>
      </c>
      <c r="I66">
        <v>137</v>
      </c>
      <c r="J66">
        <v>1.3</v>
      </c>
      <c r="K66">
        <v>27.8</v>
      </c>
      <c r="L66">
        <v>3.7</v>
      </c>
      <c r="M66">
        <v>30.5</v>
      </c>
      <c r="N66">
        <v>2.8</v>
      </c>
    </row>
    <row r="67" spans="1:15" x14ac:dyDescent="0.25">
      <c r="A67">
        <v>10019</v>
      </c>
      <c r="B67">
        <v>1</v>
      </c>
      <c r="D67" s="2">
        <f t="shared" si="6"/>
        <v>406.56249999999994</v>
      </c>
      <c r="E67" s="1">
        <v>42164</v>
      </c>
      <c r="F67">
        <v>254.6</v>
      </c>
      <c r="G67">
        <v>1126.9000000000001</v>
      </c>
      <c r="H67">
        <v>0.5</v>
      </c>
      <c r="I67">
        <v>123.9</v>
      </c>
      <c r="J67">
        <v>1.6</v>
      </c>
      <c r="K67">
        <v>30.9</v>
      </c>
      <c r="L67">
        <v>3.2</v>
      </c>
      <c r="M67">
        <v>26.8</v>
      </c>
      <c r="N67">
        <v>2.7</v>
      </c>
      <c r="O67" t="s">
        <v>33</v>
      </c>
    </row>
    <row r="68" spans="1:15" x14ac:dyDescent="0.25">
      <c r="A68">
        <v>10020</v>
      </c>
      <c r="B68">
        <v>1</v>
      </c>
      <c r="C68" t="s">
        <v>22</v>
      </c>
      <c r="D68" s="2">
        <v>406.7</v>
      </c>
      <c r="E68" s="1">
        <v>42164</v>
      </c>
      <c r="F68">
        <v>234.6</v>
      </c>
      <c r="G68">
        <v>1038.5</v>
      </c>
      <c r="H68">
        <v>0.5</v>
      </c>
      <c r="I68">
        <v>121.3</v>
      </c>
      <c r="J68">
        <v>1.8</v>
      </c>
      <c r="K68">
        <v>33</v>
      </c>
      <c r="L68">
        <v>3.1</v>
      </c>
      <c r="M68">
        <v>26.3</v>
      </c>
      <c r="N68">
        <v>2.8</v>
      </c>
      <c r="O68" t="s">
        <v>33</v>
      </c>
    </row>
    <row r="69" spans="1:15" x14ac:dyDescent="0.25">
      <c r="A69">
        <v>10021</v>
      </c>
      <c r="B69">
        <v>1</v>
      </c>
      <c r="D69" s="2">
        <f>D68+0.125</f>
        <v>406.82499999999999</v>
      </c>
      <c r="E69" s="1">
        <v>42164</v>
      </c>
      <c r="F69">
        <v>233.1</v>
      </c>
      <c r="G69">
        <v>1031.5999999999999</v>
      </c>
      <c r="H69">
        <v>0.4</v>
      </c>
      <c r="I69">
        <v>107.7</v>
      </c>
      <c r="J69">
        <v>2.1</v>
      </c>
      <c r="K69">
        <v>36.700000000000003</v>
      </c>
      <c r="L69">
        <v>2.8</v>
      </c>
      <c r="M69">
        <v>24.2</v>
      </c>
      <c r="N69">
        <v>2.8</v>
      </c>
    </row>
    <row r="70" spans="1:15" x14ac:dyDescent="0.25">
      <c r="A70">
        <v>10022</v>
      </c>
      <c r="B70">
        <v>1</v>
      </c>
      <c r="D70" s="2">
        <f t="shared" ref="D70:D83" si="7">D69+0.125</f>
        <v>406.95</v>
      </c>
      <c r="E70" s="1">
        <v>42164</v>
      </c>
      <c r="F70">
        <v>234.6</v>
      </c>
      <c r="G70">
        <v>1038.4000000000001</v>
      </c>
      <c r="H70">
        <v>0.5</v>
      </c>
      <c r="I70">
        <v>118.7</v>
      </c>
      <c r="J70">
        <v>1.7</v>
      </c>
      <c r="K70">
        <v>33</v>
      </c>
      <c r="L70">
        <v>3.5</v>
      </c>
      <c r="M70">
        <v>29.4</v>
      </c>
      <c r="N70">
        <v>2.9</v>
      </c>
    </row>
    <row r="71" spans="1:15" x14ac:dyDescent="0.25">
      <c r="A71">
        <v>10023</v>
      </c>
      <c r="B71">
        <v>1</v>
      </c>
      <c r="D71" s="2">
        <f t="shared" si="7"/>
        <v>407.07499999999999</v>
      </c>
      <c r="E71" s="1">
        <v>42164</v>
      </c>
      <c r="F71">
        <v>236.1</v>
      </c>
      <c r="G71">
        <v>1045.0999999999999</v>
      </c>
      <c r="H71">
        <v>0.5</v>
      </c>
      <c r="I71">
        <v>115</v>
      </c>
      <c r="J71">
        <v>1.4</v>
      </c>
      <c r="K71">
        <v>26.7</v>
      </c>
      <c r="L71">
        <v>2.7</v>
      </c>
      <c r="M71">
        <v>22.6</v>
      </c>
      <c r="N71">
        <v>2.4</v>
      </c>
    </row>
    <row r="72" spans="1:15" x14ac:dyDescent="0.25">
      <c r="A72">
        <v>10024</v>
      </c>
      <c r="B72">
        <v>1</v>
      </c>
      <c r="D72" s="2">
        <f t="shared" si="7"/>
        <v>407.2</v>
      </c>
      <c r="E72" s="1">
        <v>42164</v>
      </c>
      <c r="F72">
        <v>239.9</v>
      </c>
      <c r="G72">
        <v>1062</v>
      </c>
      <c r="H72">
        <v>0.5</v>
      </c>
      <c r="I72">
        <v>120.8</v>
      </c>
      <c r="J72">
        <v>1.7</v>
      </c>
      <c r="K72">
        <v>30.9</v>
      </c>
      <c r="L72">
        <v>2.2999999999999998</v>
      </c>
      <c r="M72">
        <v>20</v>
      </c>
      <c r="N72">
        <v>2.5</v>
      </c>
    </row>
    <row r="73" spans="1:15" x14ac:dyDescent="0.25">
      <c r="A73">
        <v>10025</v>
      </c>
      <c r="B73">
        <v>1</v>
      </c>
      <c r="D73" s="2">
        <f t="shared" si="7"/>
        <v>407.32499999999999</v>
      </c>
      <c r="E73" s="1">
        <v>42164</v>
      </c>
      <c r="F73">
        <v>232.5</v>
      </c>
      <c r="G73">
        <v>1028.9000000000001</v>
      </c>
      <c r="H73">
        <v>0.4</v>
      </c>
      <c r="I73">
        <v>112.9</v>
      </c>
      <c r="J73">
        <v>1.8</v>
      </c>
      <c r="K73">
        <v>32.5</v>
      </c>
      <c r="L73">
        <v>2.9</v>
      </c>
      <c r="M73">
        <v>24.2</v>
      </c>
      <c r="N73">
        <v>2.6</v>
      </c>
    </row>
    <row r="74" spans="1:15" x14ac:dyDescent="0.25">
      <c r="A74">
        <v>10026</v>
      </c>
      <c r="B74">
        <v>1</v>
      </c>
      <c r="D74" s="2">
        <f t="shared" si="7"/>
        <v>407.45</v>
      </c>
      <c r="E74" s="1">
        <v>42164</v>
      </c>
      <c r="F74">
        <v>255.5</v>
      </c>
      <c r="G74">
        <v>1131</v>
      </c>
      <c r="H74">
        <v>0.6</v>
      </c>
      <c r="I74">
        <v>135.9</v>
      </c>
      <c r="J74">
        <v>1.8</v>
      </c>
      <c r="K74">
        <v>34</v>
      </c>
      <c r="L74">
        <v>3.1</v>
      </c>
      <c r="M74">
        <v>26.3</v>
      </c>
      <c r="N74">
        <v>2.9</v>
      </c>
    </row>
    <row r="75" spans="1:15" x14ac:dyDescent="0.25">
      <c r="A75">
        <v>10027</v>
      </c>
      <c r="B75">
        <v>1</v>
      </c>
      <c r="D75" s="2">
        <f t="shared" si="7"/>
        <v>407.57499999999999</v>
      </c>
      <c r="E75" s="1">
        <v>42164</v>
      </c>
      <c r="F75">
        <v>254.9</v>
      </c>
      <c r="G75">
        <v>1128.3</v>
      </c>
      <c r="H75">
        <v>0.5</v>
      </c>
      <c r="I75">
        <v>134.9</v>
      </c>
      <c r="J75">
        <v>2.5</v>
      </c>
      <c r="K75">
        <v>42.1</v>
      </c>
      <c r="L75">
        <v>2.5</v>
      </c>
      <c r="M75">
        <v>22.1</v>
      </c>
      <c r="N75">
        <v>3.1</v>
      </c>
      <c r="O75" t="s">
        <v>33</v>
      </c>
    </row>
    <row r="76" spans="1:15" x14ac:dyDescent="0.25">
      <c r="A76">
        <v>10028</v>
      </c>
      <c r="B76">
        <v>1</v>
      </c>
      <c r="C76" t="s">
        <v>23</v>
      </c>
      <c r="D76" s="2">
        <f t="shared" si="7"/>
        <v>407.7</v>
      </c>
      <c r="E76" s="1">
        <v>42164</v>
      </c>
      <c r="F76">
        <v>252.7</v>
      </c>
      <c r="G76">
        <v>1118.5</v>
      </c>
      <c r="H76">
        <v>0.5</v>
      </c>
      <c r="I76">
        <v>122.4</v>
      </c>
      <c r="J76">
        <v>1.6</v>
      </c>
      <c r="K76">
        <v>29.9</v>
      </c>
      <c r="L76">
        <v>3.1</v>
      </c>
      <c r="M76">
        <v>26.3</v>
      </c>
      <c r="N76">
        <v>2.7</v>
      </c>
      <c r="O76" t="s">
        <v>33</v>
      </c>
    </row>
    <row r="77" spans="1:15" x14ac:dyDescent="0.25">
      <c r="A77">
        <v>10029</v>
      </c>
      <c r="B77">
        <v>1</v>
      </c>
      <c r="D77" s="2">
        <f t="shared" si="7"/>
        <v>407.82499999999999</v>
      </c>
      <c r="E77" s="1">
        <v>42164</v>
      </c>
      <c r="F77">
        <v>235.4</v>
      </c>
      <c r="G77">
        <v>1042.0999999999999</v>
      </c>
      <c r="H77">
        <v>0.4</v>
      </c>
      <c r="I77">
        <v>111.4</v>
      </c>
      <c r="J77">
        <v>1.7</v>
      </c>
      <c r="K77">
        <v>31.4</v>
      </c>
      <c r="L77">
        <v>3</v>
      </c>
      <c r="M77">
        <v>25.2</v>
      </c>
      <c r="N77">
        <v>2.6</v>
      </c>
    </row>
    <row r="78" spans="1:15" x14ac:dyDescent="0.25">
      <c r="A78">
        <v>10030</v>
      </c>
      <c r="B78">
        <v>1</v>
      </c>
      <c r="D78" s="2">
        <f t="shared" si="7"/>
        <v>407.95</v>
      </c>
      <c r="E78" s="1">
        <v>42164</v>
      </c>
      <c r="F78">
        <v>236</v>
      </c>
      <c r="G78">
        <v>1044.8</v>
      </c>
      <c r="H78">
        <v>0.5</v>
      </c>
      <c r="I78">
        <v>118.7</v>
      </c>
      <c r="J78">
        <v>1.5</v>
      </c>
      <c r="K78">
        <v>27.8</v>
      </c>
      <c r="L78">
        <v>2.4</v>
      </c>
      <c r="M78">
        <v>20.5</v>
      </c>
      <c r="N78">
        <v>2.4</v>
      </c>
    </row>
    <row r="79" spans="1:15" x14ac:dyDescent="0.25">
      <c r="A79">
        <v>10031</v>
      </c>
      <c r="B79">
        <v>1</v>
      </c>
      <c r="D79" s="2">
        <f t="shared" si="7"/>
        <v>408.07499999999999</v>
      </c>
      <c r="E79" s="1">
        <v>42164</v>
      </c>
      <c r="F79">
        <v>241</v>
      </c>
      <c r="G79">
        <v>1066.7</v>
      </c>
      <c r="H79">
        <v>0.5</v>
      </c>
      <c r="I79">
        <v>127</v>
      </c>
      <c r="J79">
        <v>1.6</v>
      </c>
      <c r="K79">
        <v>28.3</v>
      </c>
      <c r="L79">
        <v>2</v>
      </c>
      <c r="M79">
        <v>17.899999999999999</v>
      </c>
      <c r="N79">
        <v>2.4</v>
      </c>
    </row>
    <row r="80" spans="1:15" x14ac:dyDescent="0.25">
      <c r="A80">
        <v>10032</v>
      </c>
      <c r="B80">
        <v>1</v>
      </c>
      <c r="D80" s="2">
        <f t="shared" si="7"/>
        <v>408.2</v>
      </c>
      <c r="E80" s="1">
        <v>42164</v>
      </c>
      <c r="F80">
        <v>247.8</v>
      </c>
      <c r="G80">
        <v>1097</v>
      </c>
      <c r="H80">
        <v>0.4</v>
      </c>
      <c r="I80">
        <v>113.5</v>
      </c>
      <c r="J80">
        <v>1.9</v>
      </c>
      <c r="K80">
        <v>35.6</v>
      </c>
      <c r="L80">
        <v>3.2</v>
      </c>
      <c r="M80">
        <v>26.8</v>
      </c>
      <c r="N80">
        <v>2.8</v>
      </c>
    </row>
    <row r="81" spans="1:15" x14ac:dyDescent="0.25">
      <c r="A81">
        <v>10033</v>
      </c>
      <c r="B81">
        <v>1</v>
      </c>
      <c r="D81" s="2">
        <f t="shared" si="7"/>
        <v>408.32499999999999</v>
      </c>
      <c r="E81" s="1">
        <v>42164</v>
      </c>
      <c r="F81">
        <v>223.7</v>
      </c>
      <c r="G81">
        <v>990.3</v>
      </c>
      <c r="H81">
        <v>0.4</v>
      </c>
      <c r="I81">
        <v>106.7</v>
      </c>
      <c r="J81">
        <v>1.8</v>
      </c>
      <c r="K81">
        <v>34</v>
      </c>
      <c r="L81">
        <v>3.1</v>
      </c>
      <c r="M81">
        <v>26.3</v>
      </c>
      <c r="N81">
        <v>2.7</v>
      </c>
    </row>
    <row r="82" spans="1:15" x14ac:dyDescent="0.25">
      <c r="A82">
        <v>10034</v>
      </c>
      <c r="B82">
        <v>1</v>
      </c>
      <c r="D82" s="2">
        <f t="shared" si="7"/>
        <v>408.45</v>
      </c>
      <c r="E82" s="1">
        <v>42164</v>
      </c>
      <c r="F82">
        <v>234.8</v>
      </c>
      <c r="G82">
        <v>1039.4000000000001</v>
      </c>
      <c r="H82">
        <v>0.5</v>
      </c>
      <c r="I82">
        <v>123.4</v>
      </c>
      <c r="J82">
        <v>1.5</v>
      </c>
      <c r="K82">
        <v>29.3</v>
      </c>
      <c r="L82">
        <v>3.4</v>
      </c>
      <c r="M82">
        <v>27.9</v>
      </c>
      <c r="N82">
        <v>2.7</v>
      </c>
    </row>
    <row r="83" spans="1:15" x14ac:dyDescent="0.25">
      <c r="A83">
        <v>10035</v>
      </c>
      <c r="B83">
        <v>1</v>
      </c>
      <c r="D83" s="2">
        <f t="shared" si="7"/>
        <v>408.57499999999999</v>
      </c>
      <c r="E83" s="1">
        <v>42164</v>
      </c>
      <c r="F83">
        <v>231.2</v>
      </c>
      <c r="G83">
        <v>1023.2</v>
      </c>
      <c r="H83">
        <v>0.5</v>
      </c>
      <c r="I83">
        <v>125.5</v>
      </c>
      <c r="J83">
        <v>1.3</v>
      </c>
      <c r="K83">
        <v>24.1</v>
      </c>
      <c r="L83">
        <v>2.4</v>
      </c>
      <c r="M83">
        <v>20.5</v>
      </c>
      <c r="N83">
        <v>2.2999999999999998</v>
      </c>
    </row>
    <row r="84" spans="1:15" x14ac:dyDescent="0.25">
      <c r="A84">
        <v>10036</v>
      </c>
      <c r="B84">
        <v>1</v>
      </c>
      <c r="C84" t="s">
        <v>24</v>
      </c>
      <c r="D84" s="2">
        <v>408.9</v>
      </c>
      <c r="E84" s="1">
        <v>42164</v>
      </c>
      <c r="F84">
        <v>218.1</v>
      </c>
      <c r="G84">
        <v>965.3</v>
      </c>
      <c r="H84">
        <v>0.5</v>
      </c>
      <c r="I84">
        <v>109.3</v>
      </c>
      <c r="J84">
        <v>1.2</v>
      </c>
      <c r="K84">
        <v>24.1</v>
      </c>
      <c r="L84">
        <v>2.8</v>
      </c>
      <c r="M84">
        <v>23.7</v>
      </c>
      <c r="N84">
        <v>2.2999999999999998</v>
      </c>
    </row>
    <row r="85" spans="1:15" x14ac:dyDescent="0.25">
      <c r="A85">
        <v>10037</v>
      </c>
      <c r="B85">
        <v>1</v>
      </c>
      <c r="D85" s="2">
        <f>D84+0.125</f>
        <v>409.02499999999998</v>
      </c>
      <c r="E85" s="1">
        <v>42164</v>
      </c>
      <c r="F85">
        <v>214.9</v>
      </c>
      <c r="G85">
        <v>951</v>
      </c>
      <c r="H85">
        <v>0.5</v>
      </c>
      <c r="I85">
        <v>116.6</v>
      </c>
      <c r="J85">
        <v>1.4</v>
      </c>
      <c r="K85">
        <v>26.7</v>
      </c>
      <c r="L85">
        <v>2.9</v>
      </c>
      <c r="M85">
        <v>24.2</v>
      </c>
      <c r="N85">
        <v>2.5</v>
      </c>
    </row>
    <row r="86" spans="1:15" x14ac:dyDescent="0.25">
      <c r="A86">
        <v>10038</v>
      </c>
      <c r="B86">
        <v>1</v>
      </c>
      <c r="D86" s="2">
        <f t="shared" ref="D86:D91" si="8">D85+0.125</f>
        <v>409.15</v>
      </c>
      <c r="E86" s="1">
        <v>42164</v>
      </c>
      <c r="F86">
        <v>233.7</v>
      </c>
      <c r="G86">
        <v>1034.5999999999999</v>
      </c>
      <c r="H86">
        <v>0.5</v>
      </c>
      <c r="I86">
        <v>128.6</v>
      </c>
      <c r="J86">
        <v>2.4</v>
      </c>
      <c r="K86">
        <v>40.799999999999997</v>
      </c>
      <c r="L86">
        <v>2</v>
      </c>
      <c r="M86">
        <v>18.5</v>
      </c>
      <c r="N86">
        <v>2.9</v>
      </c>
    </row>
    <row r="87" spans="1:15" x14ac:dyDescent="0.25">
      <c r="A87">
        <v>10039</v>
      </c>
      <c r="B87">
        <v>1</v>
      </c>
      <c r="D87" s="2">
        <f t="shared" si="8"/>
        <v>409.27499999999998</v>
      </c>
      <c r="E87" s="1">
        <v>42164</v>
      </c>
      <c r="F87">
        <v>221.8</v>
      </c>
      <c r="G87">
        <v>981.9</v>
      </c>
      <c r="H87">
        <v>0.4</v>
      </c>
      <c r="I87">
        <v>104.6</v>
      </c>
      <c r="J87">
        <v>1.4</v>
      </c>
      <c r="K87">
        <v>27.2</v>
      </c>
      <c r="L87">
        <v>3.3</v>
      </c>
      <c r="M87">
        <v>27.3</v>
      </c>
      <c r="N87">
        <v>2.5</v>
      </c>
    </row>
    <row r="88" spans="1:15" x14ac:dyDescent="0.25">
      <c r="A88">
        <v>10040</v>
      </c>
      <c r="B88">
        <v>1</v>
      </c>
      <c r="D88" s="2">
        <f t="shared" si="8"/>
        <v>409.4</v>
      </c>
      <c r="E88" s="1">
        <v>42164</v>
      </c>
      <c r="F88">
        <v>230.3</v>
      </c>
      <c r="G88">
        <v>1019.4</v>
      </c>
      <c r="H88">
        <v>0.4</v>
      </c>
      <c r="I88">
        <v>99.3</v>
      </c>
      <c r="J88">
        <v>1.5</v>
      </c>
      <c r="K88">
        <v>27.8</v>
      </c>
      <c r="L88">
        <v>2.5</v>
      </c>
      <c r="M88">
        <v>21.1</v>
      </c>
      <c r="N88">
        <v>2.2999999999999998</v>
      </c>
    </row>
    <row r="89" spans="1:15" x14ac:dyDescent="0.25">
      <c r="A89">
        <v>10041</v>
      </c>
      <c r="B89">
        <v>1</v>
      </c>
      <c r="D89" s="2">
        <f t="shared" si="8"/>
        <v>409.52499999999998</v>
      </c>
      <c r="E89" s="1">
        <v>42164</v>
      </c>
      <c r="F89">
        <v>210.3</v>
      </c>
      <c r="G89">
        <v>930.7</v>
      </c>
      <c r="H89">
        <v>0.4</v>
      </c>
      <c r="I89">
        <v>98.3</v>
      </c>
      <c r="J89">
        <v>1.8</v>
      </c>
      <c r="K89">
        <v>33</v>
      </c>
      <c r="L89">
        <v>3.4</v>
      </c>
      <c r="M89">
        <v>27.8</v>
      </c>
      <c r="N89">
        <v>2.7</v>
      </c>
    </row>
    <row r="90" spans="1:15" x14ac:dyDescent="0.25">
      <c r="A90">
        <v>10042</v>
      </c>
      <c r="B90">
        <v>1</v>
      </c>
      <c r="D90" s="2">
        <f t="shared" si="8"/>
        <v>409.65</v>
      </c>
      <c r="E90" s="1">
        <v>42164</v>
      </c>
      <c r="F90">
        <v>214.1</v>
      </c>
      <c r="G90">
        <v>947.8</v>
      </c>
      <c r="H90">
        <v>0.6</v>
      </c>
      <c r="I90">
        <v>127</v>
      </c>
      <c r="J90">
        <v>1.3</v>
      </c>
      <c r="K90">
        <v>24.6</v>
      </c>
      <c r="L90">
        <v>2.4</v>
      </c>
      <c r="M90">
        <v>20.5</v>
      </c>
      <c r="N90">
        <v>2.4</v>
      </c>
    </row>
    <row r="91" spans="1:15" x14ac:dyDescent="0.25">
      <c r="A91">
        <v>10043</v>
      </c>
      <c r="B91">
        <v>1</v>
      </c>
      <c r="D91" s="2">
        <f t="shared" si="8"/>
        <v>409.77499999999998</v>
      </c>
      <c r="E91" s="1">
        <v>42164</v>
      </c>
      <c r="F91">
        <v>232.9</v>
      </c>
      <c r="G91">
        <v>1031.0999999999999</v>
      </c>
      <c r="H91">
        <v>0.5</v>
      </c>
      <c r="I91">
        <v>131.69999999999999</v>
      </c>
      <c r="J91">
        <v>2.2999999999999998</v>
      </c>
      <c r="K91">
        <v>37.700000000000003</v>
      </c>
      <c r="L91">
        <v>1.8</v>
      </c>
      <c r="M91">
        <v>16.399999999999999</v>
      </c>
      <c r="N91">
        <v>2.7</v>
      </c>
      <c r="O91" t="s">
        <v>33</v>
      </c>
    </row>
    <row r="92" spans="1:15" x14ac:dyDescent="0.25">
      <c r="A92">
        <v>10044</v>
      </c>
      <c r="B92">
        <v>1</v>
      </c>
      <c r="C92" t="s">
        <v>25</v>
      </c>
      <c r="D92" s="2">
        <v>409.9</v>
      </c>
      <c r="E92" s="1">
        <v>42164</v>
      </c>
      <c r="F92">
        <v>221.4</v>
      </c>
      <c r="G92">
        <v>979.8</v>
      </c>
      <c r="H92">
        <v>0.5</v>
      </c>
      <c r="I92">
        <v>112.4</v>
      </c>
      <c r="J92">
        <v>1.7</v>
      </c>
      <c r="K92">
        <v>30.4</v>
      </c>
      <c r="L92">
        <v>2.5</v>
      </c>
      <c r="M92">
        <v>21.1</v>
      </c>
      <c r="N92">
        <v>2.5</v>
      </c>
      <c r="O92" t="s">
        <v>33</v>
      </c>
    </row>
    <row r="93" spans="1:15" x14ac:dyDescent="0.25">
      <c r="A93">
        <v>10045</v>
      </c>
      <c r="B93">
        <v>1</v>
      </c>
      <c r="D93" s="2">
        <f>D92+0.13125</f>
        <v>410.03125</v>
      </c>
      <c r="E93" s="1">
        <v>42164</v>
      </c>
      <c r="F93">
        <v>219.1</v>
      </c>
      <c r="G93">
        <v>969.8</v>
      </c>
      <c r="H93">
        <v>0.5</v>
      </c>
      <c r="I93">
        <v>119.2</v>
      </c>
      <c r="J93">
        <v>1</v>
      </c>
      <c r="K93">
        <v>22.5</v>
      </c>
      <c r="L93">
        <v>3.3</v>
      </c>
      <c r="M93">
        <v>27.3</v>
      </c>
      <c r="N93">
        <v>2.4</v>
      </c>
    </row>
    <row r="94" spans="1:15" x14ac:dyDescent="0.25">
      <c r="A94">
        <v>10046</v>
      </c>
      <c r="B94">
        <v>1</v>
      </c>
      <c r="D94" s="2">
        <f t="shared" ref="D94:D99" si="9">D93+0.13125</f>
        <v>410.16250000000002</v>
      </c>
      <c r="E94" s="1">
        <v>42164</v>
      </c>
      <c r="F94">
        <v>225.3</v>
      </c>
      <c r="G94">
        <v>997</v>
      </c>
      <c r="H94">
        <v>0.5</v>
      </c>
      <c r="I94">
        <v>115.5</v>
      </c>
      <c r="J94">
        <v>1.1000000000000001</v>
      </c>
      <c r="K94">
        <v>22</v>
      </c>
      <c r="L94">
        <v>2.7</v>
      </c>
      <c r="M94">
        <v>22.1</v>
      </c>
      <c r="N94">
        <v>2.2000000000000002</v>
      </c>
    </row>
    <row r="95" spans="1:15" x14ac:dyDescent="0.25">
      <c r="A95">
        <v>10047</v>
      </c>
      <c r="B95">
        <v>1</v>
      </c>
      <c r="D95" s="2">
        <f t="shared" si="9"/>
        <v>410.29375000000005</v>
      </c>
      <c r="E95" s="1">
        <v>42164</v>
      </c>
      <c r="F95">
        <v>237.3</v>
      </c>
      <c r="G95">
        <v>1050.5</v>
      </c>
      <c r="H95">
        <v>0.5</v>
      </c>
      <c r="I95">
        <v>124.4</v>
      </c>
      <c r="J95">
        <v>1.2</v>
      </c>
      <c r="K95">
        <v>24.6</v>
      </c>
      <c r="L95">
        <v>3.5</v>
      </c>
      <c r="M95">
        <v>28.4</v>
      </c>
      <c r="N95">
        <v>2.6</v>
      </c>
    </row>
    <row r="96" spans="1:15" x14ac:dyDescent="0.25">
      <c r="A96">
        <v>10048</v>
      </c>
      <c r="B96">
        <v>1</v>
      </c>
      <c r="D96" s="2">
        <f t="shared" si="9"/>
        <v>410.42500000000007</v>
      </c>
      <c r="E96" s="1">
        <v>42164</v>
      </c>
      <c r="F96">
        <v>235.6</v>
      </c>
      <c r="G96">
        <v>1042.7</v>
      </c>
      <c r="H96">
        <v>0.5</v>
      </c>
      <c r="I96">
        <v>119.2</v>
      </c>
      <c r="J96">
        <v>1.4</v>
      </c>
      <c r="K96">
        <v>27.3</v>
      </c>
      <c r="L96">
        <v>2.9</v>
      </c>
      <c r="M96">
        <v>24.2</v>
      </c>
      <c r="N96">
        <v>2.5</v>
      </c>
    </row>
    <row r="97" spans="1:15" x14ac:dyDescent="0.25">
      <c r="A97">
        <v>10049</v>
      </c>
      <c r="B97">
        <v>1</v>
      </c>
      <c r="D97" s="2">
        <f t="shared" si="9"/>
        <v>410.55625000000009</v>
      </c>
      <c r="E97" s="1">
        <v>42164</v>
      </c>
      <c r="F97">
        <v>230</v>
      </c>
      <c r="G97">
        <v>1018.1</v>
      </c>
      <c r="H97">
        <v>0.5</v>
      </c>
      <c r="I97">
        <v>122.9</v>
      </c>
      <c r="J97">
        <v>1.7</v>
      </c>
      <c r="K97">
        <v>31.4</v>
      </c>
      <c r="L97">
        <v>2.7</v>
      </c>
      <c r="M97">
        <v>23.2</v>
      </c>
      <c r="N97">
        <v>2.7</v>
      </c>
    </row>
    <row r="98" spans="1:15" x14ac:dyDescent="0.25">
      <c r="A98">
        <v>10050</v>
      </c>
      <c r="B98">
        <v>1</v>
      </c>
      <c r="D98" s="2">
        <f t="shared" si="9"/>
        <v>410.68750000000011</v>
      </c>
      <c r="E98" s="1">
        <v>42164</v>
      </c>
      <c r="F98">
        <v>219.5</v>
      </c>
      <c r="G98">
        <v>971.4</v>
      </c>
      <c r="H98">
        <v>0.4</v>
      </c>
      <c r="I98">
        <v>102.5</v>
      </c>
      <c r="J98">
        <v>2.1</v>
      </c>
      <c r="K98">
        <v>36.1</v>
      </c>
      <c r="L98">
        <v>2.4</v>
      </c>
      <c r="M98">
        <v>21.1</v>
      </c>
      <c r="N98">
        <v>2.6</v>
      </c>
    </row>
    <row r="99" spans="1:15" x14ac:dyDescent="0.25">
      <c r="A99">
        <v>10051</v>
      </c>
      <c r="B99">
        <v>1</v>
      </c>
      <c r="D99" s="2">
        <f t="shared" si="9"/>
        <v>410.81875000000014</v>
      </c>
      <c r="E99" s="1">
        <v>42164</v>
      </c>
      <c r="F99">
        <v>229.3</v>
      </c>
      <c r="G99">
        <v>1015</v>
      </c>
      <c r="H99">
        <v>0.5</v>
      </c>
      <c r="I99">
        <v>115.6</v>
      </c>
      <c r="J99">
        <v>1.4</v>
      </c>
      <c r="K99">
        <v>27.8</v>
      </c>
      <c r="L99">
        <v>3</v>
      </c>
      <c r="M99">
        <v>25.2</v>
      </c>
      <c r="N99">
        <v>2.5</v>
      </c>
      <c r="O99" t="s">
        <v>33</v>
      </c>
    </row>
    <row r="100" spans="1:15" x14ac:dyDescent="0.25">
      <c r="A100">
        <v>10052</v>
      </c>
      <c r="B100">
        <v>1</v>
      </c>
      <c r="C100" t="s">
        <v>26</v>
      </c>
      <c r="D100" s="2">
        <v>410.95</v>
      </c>
      <c r="E100" s="1">
        <v>42164</v>
      </c>
      <c r="F100">
        <v>235.7</v>
      </c>
      <c r="G100">
        <v>1043.3</v>
      </c>
      <c r="H100">
        <v>0.6</v>
      </c>
      <c r="I100">
        <v>132.80000000000001</v>
      </c>
      <c r="J100">
        <v>1.2</v>
      </c>
      <c r="K100">
        <v>23.6</v>
      </c>
      <c r="L100">
        <v>2.9</v>
      </c>
      <c r="M100">
        <v>24.2</v>
      </c>
      <c r="N100">
        <v>2.5</v>
      </c>
    </row>
    <row r="101" spans="1:15" x14ac:dyDescent="0.25">
      <c r="A101">
        <v>10053</v>
      </c>
      <c r="B101">
        <v>1</v>
      </c>
      <c r="D101" s="2">
        <f>D100+0.14375</f>
        <v>411.09375</v>
      </c>
      <c r="E101" s="1">
        <v>42164</v>
      </c>
      <c r="F101">
        <v>220</v>
      </c>
      <c r="G101">
        <v>973.6</v>
      </c>
      <c r="H101">
        <v>0.5</v>
      </c>
      <c r="I101">
        <v>109.8</v>
      </c>
      <c r="J101">
        <v>1.4</v>
      </c>
      <c r="K101">
        <v>26.7</v>
      </c>
      <c r="L101">
        <v>3.1</v>
      </c>
      <c r="M101">
        <v>25.8</v>
      </c>
      <c r="N101">
        <v>2.5</v>
      </c>
    </row>
    <row r="102" spans="1:15" x14ac:dyDescent="0.25">
      <c r="A102">
        <v>10054</v>
      </c>
      <c r="B102">
        <v>1</v>
      </c>
      <c r="D102" s="2">
        <f t="shared" ref="D102:D107" si="10">D101+0.14375</f>
        <v>411.23750000000001</v>
      </c>
      <c r="E102" s="1">
        <v>42164</v>
      </c>
      <c r="F102">
        <v>220.8</v>
      </c>
      <c r="G102">
        <v>977.2</v>
      </c>
      <c r="H102">
        <v>0.4</v>
      </c>
      <c r="I102">
        <v>99.4</v>
      </c>
      <c r="J102">
        <v>0.8</v>
      </c>
      <c r="K102">
        <v>21.5</v>
      </c>
      <c r="L102">
        <v>4.5</v>
      </c>
      <c r="M102">
        <v>36.200000000000003</v>
      </c>
      <c r="N102">
        <v>2.5</v>
      </c>
    </row>
    <row r="103" spans="1:15" x14ac:dyDescent="0.25">
      <c r="A103">
        <v>10055</v>
      </c>
      <c r="B103">
        <v>1</v>
      </c>
      <c r="D103" s="2">
        <f t="shared" si="10"/>
        <v>411.38125000000002</v>
      </c>
      <c r="E103" s="1">
        <v>42164</v>
      </c>
      <c r="F103">
        <v>239.5</v>
      </c>
      <c r="G103">
        <v>1060</v>
      </c>
      <c r="H103">
        <v>0.6</v>
      </c>
      <c r="I103">
        <v>130.69999999999999</v>
      </c>
      <c r="J103">
        <v>1.5</v>
      </c>
      <c r="K103">
        <v>28.3</v>
      </c>
      <c r="L103">
        <v>2.7</v>
      </c>
      <c r="M103">
        <v>22.6</v>
      </c>
      <c r="N103">
        <v>2.6</v>
      </c>
      <c r="O103" t="s">
        <v>33</v>
      </c>
    </row>
    <row r="104" spans="1:15" x14ac:dyDescent="0.25">
      <c r="A104">
        <v>10056</v>
      </c>
      <c r="B104">
        <v>1</v>
      </c>
      <c r="D104" s="2">
        <f t="shared" si="10"/>
        <v>411.52500000000003</v>
      </c>
      <c r="E104" s="1">
        <v>42164</v>
      </c>
      <c r="F104">
        <v>226.1</v>
      </c>
      <c r="G104">
        <v>1000.6</v>
      </c>
      <c r="H104">
        <v>0.6</v>
      </c>
      <c r="I104">
        <v>139</v>
      </c>
      <c r="J104">
        <v>1.8</v>
      </c>
      <c r="K104">
        <v>31.4</v>
      </c>
      <c r="L104">
        <v>2</v>
      </c>
      <c r="M104">
        <v>17.899999999999999</v>
      </c>
      <c r="N104">
        <v>2.6</v>
      </c>
    </row>
    <row r="105" spans="1:15" x14ac:dyDescent="0.25">
      <c r="A105">
        <v>10057</v>
      </c>
      <c r="B105">
        <v>1</v>
      </c>
      <c r="D105" s="2">
        <f t="shared" si="10"/>
        <v>411.66875000000005</v>
      </c>
      <c r="E105" s="1">
        <v>42164</v>
      </c>
      <c r="F105">
        <v>212.5</v>
      </c>
      <c r="G105">
        <v>940.5</v>
      </c>
      <c r="H105">
        <v>0.5</v>
      </c>
      <c r="I105">
        <v>111.3</v>
      </c>
      <c r="J105">
        <v>0.8</v>
      </c>
      <c r="K105">
        <v>17.3</v>
      </c>
      <c r="L105">
        <v>2.2999999999999998</v>
      </c>
      <c r="M105">
        <v>19.5</v>
      </c>
      <c r="N105">
        <v>2</v>
      </c>
    </row>
    <row r="106" spans="1:15" x14ac:dyDescent="0.25">
      <c r="A106">
        <v>10058</v>
      </c>
      <c r="B106">
        <v>1</v>
      </c>
      <c r="D106" s="2">
        <f t="shared" si="10"/>
        <v>411.81250000000006</v>
      </c>
      <c r="E106" s="1">
        <v>42164</v>
      </c>
      <c r="F106">
        <v>221.6</v>
      </c>
      <c r="G106">
        <v>980.9</v>
      </c>
      <c r="H106">
        <v>0.5</v>
      </c>
      <c r="I106">
        <v>118.7</v>
      </c>
      <c r="J106">
        <v>0.8</v>
      </c>
      <c r="K106">
        <v>18.899999999999999</v>
      </c>
      <c r="L106">
        <v>3.7</v>
      </c>
      <c r="M106">
        <v>29.9</v>
      </c>
      <c r="N106">
        <v>2.4</v>
      </c>
      <c r="O106" t="s">
        <v>33</v>
      </c>
    </row>
    <row r="107" spans="1:15" x14ac:dyDescent="0.25">
      <c r="A107">
        <v>10059</v>
      </c>
      <c r="B107">
        <v>1</v>
      </c>
      <c r="D107" s="2">
        <f t="shared" si="10"/>
        <v>411.95625000000007</v>
      </c>
      <c r="E107" s="1">
        <v>42164</v>
      </c>
      <c r="F107">
        <v>246.3</v>
      </c>
      <c r="G107">
        <v>1090.2</v>
      </c>
      <c r="H107">
        <v>0.5</v>
      </c>
      <c r="I107">
        <v>130.19999999999999</v>
      </c>
      <c r="J107">
        <v>2</v>
      </c>
      <c r="K107">
        <v>35.6</v>
      </c>
      <c r="L107">
        <v>2.7</v>
      </c>
      <c r="M107">
        <v>23.2</v>
      </c>
      <c r="N107">
        <v>2.9</v>
      </c>
      <c r="O107" t="s">
        <v>33</v>
      </c>
    </row>
    <row r="108" spans="1:15" x14ac:dyDescent="0.25">
      <c r="A108">
        <v>10060</v>
      </c>
      <c r="B108">
        <v>1</v>
      </c>
      <c r="C108" t="s">
        <v>27</v>
      </c>
      <c r="D108" s="2">
        <v>412.1</v>
      </c>
      <c r="E108" s="1">
        <v>42164</v>
      </c>
      <c r="F108">
        <v>237.3</v>
      </c>
      <c r="G108">
        <v>1050.3</v>
      </c>
      <c r="H108">
        <v>0.5</v>
      </c>
      <c r="I108">
        <v>127.7</v>
      </c>
      <c r="J108">
        <v>1.5</v>
      </c>
      <c r="K108">
        <v>29.7</v>
      </c>
      <c r="L108">
        <v>3.2</v>
      </c>
      <c r="M108">
        <v>27.1</v>
      </c>
      <c r="N108">
        <v>2.7</v>
      </c>
    </row>
    <row r="109" spans="1:15" x14ac:dyDescent="0.25">
      <c r="A109">
        <v>10061</v>
      </c>
      <c r="B109">
        <v>1</v>
      </c>
      <c r="D109" s="2">
        <f>D108+0.1375</f>
        <v>412.23750000000001</v>
      </c>
      <c r="E109" s="1">
        <v>42164</v>
      </c>
      <c r="F109">
        <v>224.7</v>
      </c>
      <c r="G109">
        <v>994.5</v>
      </c>
      <c r="H109">
        <v>0.5</v>
      </c>
      <c r="I109">
        <v>114.5</v>
      </c>
      <c r="J109">
        <v>1.6</v>
      </c>
      <c r="K109">
        <v>29.3</v>
      </c>
      <c r="L109">
        <v>2.9</v>
      </c>
      <c r="M109">
        <v>24.7</v>
      </c>
      <c r="N109">
        <v>2.6</v>
      </c>
    </row>
    <row r="110" spans="1:15" x14ac:dyDescent="0.25">
      <c r="A110">
        <v>10062</v>
      </c>
      <c r="B110">
        <v>1</v>
      </c>
      <c r="D110" s="2">
        <f t="shared" ref="D110:D115" si="11">D109+0.1375</f>
        <v>412.375</v>
      </c>
      <c r="E110" s="1">
        <v>42164</v>
      </c>
      <c r="F110">
        <v>226.7</v>
      </c>
      <c r="G110">
        <v>1003.3</v>
      </c>
      <c r="H110">
        <v>0.5</v>
      </c>
      <c r="I110">
        <v>124.9</v>
      </c>
      <c r="J110">
        <v>1.3</v>
      </c>
      <c r="K110">
        <v>25.2</v>
      </c>
      <c r="L110">
        <v>2.6</v>
      </c>
      <c r="M110">
        <v>21.6</v>
      </c>
      <c r="N110">
        <v>2.4</v>
      </c>
    </row>
    <row r="111" spans="1:15" x14ac:dyDescent="0.25">
      <c r="A111">
        <v>10063</v>
      </c>
      <c r="B111">
        <v>1</v>
      </c>
      <c r="D111" s="2">
        <f t="shared" si="11"/>
        <v>412.51249999999999</v>
      </c>
      <c r="E111" s="1">
        <v>42164</v>
      </c>
      <c r="F111">
        <v>235.7</v>
      </c>
      <c r="G111">
        <v>1043.0999999999999</v>
      </c>
      <c r="H111">
        <v>0.6</v>
      </c>
      <c r="I111">
        <v>129.6</v>
      </c>
      <c r="J111">
        <v>1.4</v>
      </c>
      <c r="K111">
        <v>26.2</v>
      </c>
      <c r="L111">
        <v>2.5</v>
      </c>
      <c r="M111">
        <v>21.6</v>
      </c>
      <c r="N111">
        <v>2.5</v>
      </c>
    </row>
    <row r="112" spans="1:15" x14ac:dyDescent="0.25">
      <c r="A112">
        <v>10064</v>
      </c>
      <c r="B112">
        <v>1</v>
      </c>
      <c r="D112" s="2">
        <f t="shared" si="11"/>
        <v>412.65</v>
      </c>
      <c r="E112" s="1">
        <v>42164</v>
      </c>
      <c r="F112">
        <v>228</v>
      </c>
      <c r="G112">
        <v>1009.1</v>
      </c>
      <c r="H112">
        <v>0.5</v>
      </c>
      <c r="I112">
        <v>112.9</v>
      </c>
      <c r="J112">
        <v>1.4</v>
      </c>
      <c r="K112">
        <v>27.3</v>
      </c>
      <c r="L112">
        <v>2.9</v>
      </c>
      <c r="M112">
        <v>24.2</v>
      </c>
      <c r="N112">
        <v>2.5</v>
      </c>
    </row>
    <row r="113" spans="1:14" x14ac:dyDescent="0.25">
      <c r="A113">
        <v>10065</v>
      </c>
      <c r="B113">
        <v>1</v>
      </c>
      <c r="D113" s="2">
        <f t="shared" si="11"/>
        <v>412.78749999999997</v>
      </c>
      <c r="E113" s="1">
        <v>42164</v>
      </c>
      <c r="F113">
        <v>232.2</v>
      </c>
      <c r="G113">
        <v>1027.5999999999999</v>
      </c>
      <c r="H113">
        <v>0.5</v>
      </c>
      <c r="I113">
        <v>127.6</v>
      </c>
      <c r="J113">
        <v>1.6</v>
      </c>
      <c r="K113">
        <v>29.9</v>
      </c>
      <c r="L113">
        <v>2.6</v>
      </c>
      <c r="M113">
        <v>22.1</v>
      </c>
      <c r="N113">
        <v>2.6</v>
      </c>
    </row>
    <row r="114" spans="1:14" x14ac:dyDescent="0.25">
      <c r="A114">
        <v>10066</v>
      </c>
      <c r="B114">
        <v>1</v>
      </c>
      <c r="D114" s="2">
        <f t="shared" si="11"/>
        <v>412.92499999999995</v>
      </c>
      <c r="E114" s="1">
        <v>42164</v>
      </c>
      <c r="F114">
        <v>236.3</v>
      </c>
      <c r="G114">
        <v>1045.8</v>
      </c>
      <c r="H114">
        <v>0.5</v>
      </c>
      <c r="I114">
        <v>119.7</v>
      </c>
      <c r="J114">
        <v>1.5</v>
      </c>
      <c r="K114">
        <v>27.8</v>
      </c>
      <c r="L114">
        <v>2.2999999999999998</v>
      </c>
      <c r="M114">
        <v>19.5</v>
      </c>
      <c r="N114">
        <v>2.4</v>
      </c>
    </row>
    <row r="115" spans="1:14" x14ac:dyDescent="0.25">
      <c r="A115">
        <v>10067</v>
      </c>
      <c r="B115">
        <v>1</v>
      </c>
      <c r="D115" s="2">
        <f t="shared" si="11"/>
        <v>413.06249999999994</v>
      </c>
      <c r="E115" s="1">
        <v>42164</v>
      </c>
      <c r="F115">
        <v>246.6</v>
      </c>
      <c r="G115">
        <v>1091.7</v>
      </c>
      <c r="H115">
        <v>0.6</v>
      </c>
      <c r="I115">
        <v>136.4</v>
      </c>
      <c r="J115">
        <v>1.7</v>
      </c>
      <c r="K115">
        <v>33</v>
      </c>
      <c r="L115">
        <v>3.3</v>
      </c>
      <c r="M115">
        <v>27.9</v>
      </c>
      <c r="N115">
        <v>2.9</v>
      </c>
    </row>
    <row r="116" spans="1:14" x14ac:dyDescent="0.25">
      <c r="A116">
        <v>10068</v>
      </c>
      <c r="B116">
        <v>1</v>
      </c>
      <c r="C116" t="s">
        <v>28</v>
      </c>
      <c r="D116" s="2">
        <v>413.2</v>
      </c>
      <c r="E116" s="1">
        <v>42164</v>
      </c>
      <c r="F116">
        <v>255.2</v>
      </c>
      <c r="G116">
        <v>1129.5</v>
      </c>
      <c r="H116">
        <v>0.6</v>
      </c>
      <c r="I116">
        <v>144.30000000000001</v>
      </c>
      <c r="J116">
        <v>1.8</v>
      </c>
      <c r="K116">
        <v>34.6</v>
      </c>
      <c r="L116">
        <v>3.4</v>
      </c>
      <c r="M116">
        <v>28.4</v>
      </c>
      <c r="N116">
        <v>3.1</v>
      </c>
    </row>
    <row r="117" spans="1:14" x14ac:dyDescent="0.25">
      <c r="A117">
        <v>10069</v>
      </c>
      <c r="B117">
        <v>1</v>
      </c>
      <c r="D117" s="2">
        <f>D116+0.125</f>
        <v>413.32499999999999</v>
      </c>
      <c r="E117" s="1">
        <v>42164</v>
      </c>
      <c r="F117">
        <v>249.4</v>
      </c>
      <c r="G117">
        <v>1104.0999999999999</v>
      </c>
      <c r="H117">
        <v>0.5</v>
      </c>
      <c r="I117">
        <v>128</v>
      </c>
      <c r="J117">
        <v>1.5</v>
      </c>
      <c r="K117">
        <v>28.2</v>
      </c>
      <c r="L117">
        <v>2.9</v>
      </c>
      <c r="M117">
        <v>24.6</v>
      </c>
      <c r="N117">
        <v>2.6</v>
      </c>
    </row>
    <row r="118" spans="1:14" x14ac:dyDescent="0.25">
      <c r="A118">
        <v>10070</v>
      </c>
      <c r="B118">
        <v>1</v>
      </c>
      <c r="D118" s="2">
        <f t="shared" ref="D118:D123" si="12">D117+0.125</f>
        <v>413.45</v>
      </c>
      <c r="E118" s="1">
        <v>42164</v>
      </c>
      <c r="F118">
        <v>238.7</v>
      </c>
      <c r="G118">
        <v>1056.7</v>
      </c>
      <c r="H118">
        <v>0.5</v>
      </c>
      <c r="I118">
        <v>120.2</v>
      </c>
      <c r="J118">
        <v>1.2</v>
      </c>
      <c r="K118">
        <v>25.2</v>
      </c>
      <c r="L118">
        <v>3.7</v>
      </c>
      <c r="M118">
        <v>29.9</v>
      </c>
      <c r="N118">
        <v>2.6</v>
      </c>
    </row>
    <row r="119" spans="1:14" x14ac:dyDescent="0.25">
      <c r="A119">
        <v>10071</v>
      </c>
      <c r="B119">
        <v>1</v>
      </c>
      <c r="D119" s="2">
        <f t="shared" si="12"/>
        <v>413.57499999999999</v>
      </c>
      <c r="E119" s="1">
        <v>42164</v>
      </c>
      <c r="F119">
        <v>241</v>
      </c>
      <c r="G119">
        <v>1066.7</v>
      </c>
      <c r="H119">
        <v>0.5</v>
      </c>
      <c r="I119">
        <v>127</v>
      </c>
      <c r="J119">
        <v>1.6</v>
      </c>
      <c r="K119">
        <v>30.9</v>
      </c>
      <c r="L119">
        <v>3.6</v>
      </c>
      <c r="M119">
        <v>29.9</v>
      </c>
      <c r="N119">
        <v>2.9</v>
      </c>
    </row>
    <row r="120" spans="1:14" x14ac:dyDescent="0.25">
      <c r="A120">
        <v>10072</v>
      </c>
      <c r="B120">
        <v>1</v>
      </c>
      <c r="D120" s="2">
        <f t="shared" si="12"/>
        <v>413.7</v>
      </c>
      <c r="E120" s="1">
        <v>42164</v>
      </c>
      <c r="F120">
        <v>233.8</v>
      </c>
      <c r="G120">
        <v>1034.8</v>
      </c>
      <c r="H120">
        <v>0.5</v>
      </c>
      <c r="I120">
        <v>120.8</v>
      </c>
      <c r="J120">
        <v>1.9</v>
      </c>
      <c r="K120">
        <v>33.5</v>
      </c>
      <c r="L120">
        <v>2.6</v>
      </c>
      <c r="M120">
        <v>22.6</v>
      </c>
      <c r="N120">
        <v>2.7</v>
      </c>
    </row>
    <row r="121" spans="1:14" x14ac:dyDescent="0.25">
      <c r="A121">
        <v>10073</v>
      </c>
      <c r="B121">
        <v>1</v>
      </c>
      <c r="D121" s="2">
        <f t="shared" si="12"/>
        <v>413.82499999999999</v>
      </c>
      <c r="E121" s="1">
        <v>42164</v>
      </c>
      <c r="F121">
        <v>226.3</v>
      </c>
      <c r="G121">
        <v>1001.8</v>
      </c>
      <c r="H121">
        <v>0.5</v>
      </c>
      <c r="I121">
        <v>115.5</v>
      </c>
      <c r="J121">
        <v>1.5</v>
      </c>
      <c r="K121">
        <v>28.8</v>
      </c>
      <c r="L121">
        <v>3</v>
      </c>
      <c r="M121">
        <v>25.2</v>
      </c>
      <c r="N121">
        <v>2.6</v>
      </c>
    </row>
    <row r="122" spans="1:14" x14ac:dyDescent="0.25">
      <c r="A122">
        <v>10074</v>
      </c>
      <c r="B122">
        <v>1</v>
      </c>
      <c r="D122" s="2">
        <f t="shared" si="12"/>
        <v>413.95</v>
      </c>
      <c r="E122" s="1">
        <v>42164</v>
      </c>
      <c r="F122">
        <v>226.8</v>
      </c>
      <c r="G122">
        <v>1003.9</v>
      </c>
      <c r="H122">
        <v>0.5</v>
      </c>
      <c r="I122">
        <v>115.5</v>
      </c>
      <c r="J122">
        <v>1.7</v>
      </c>
      <c r="K122">
        <v>31.4</v>
      </c>
      <c r="L122">
        <v>2.7</v>
      </c>
      <c r="M122">
        <v>23.2</v>
      </c>
      <c r="N122">
        <v>2.6</v>
      </c>
    </row>
    <row r="123" spans="1:14" x14ac:dyDescent="0.25">
      <c r="A123">
        <v>10075</v>
      </c>
      <c r="B123">
        <v>1</v>
      </c>
      <c r="D123" s="2">
        <f t="shared" si="12"/>
        <v>414.07499999999999</v>
      </c>
      <c r="E123" s="1">
        <v>42164</v>
      </c>
      <c r="F123">
        <v>258.3</v>
      </c>
      <c r="G123">
        <v>1143.0999999999999</v>
      </c>
      <c r="H123">
        <v>0.6</v>
      </c>
      <c r="I123">
        <v>141.19999999999999</v>
      </c>
      <c r="J123">
        <v>1.7</v>
      </c>
      <c r="K123">
        <v>32</v>
      </c>
      <c r="L123">
        <v>3</v>
      </c>
      <c r="M123">
        <v>25.8</v>
      </c>
      <c r="N123">
        <v>2.9</v>
      </c>
    </row>
    <row r="124" spans="1:14" x14ac:dyDescent="0.25">
      <c r="A124">
        <v>10076</v>
      </c>
      <c r="B124">
        <v>1</v>
      </c>
      <c r="C124" t="s">
        <v>29</v>
      </c>
      <c r="D124" s="2">
        <v>414.2</v>
      </c>
      <c r="E124" s="1">
        <v>42164</v>
      </c>
      <c r="F124">
        <v>233.7</v>
      </c>
      <c r="G124">
        <v>1034.2</v>
      </c>
      <c r="H124">
        <v>0.5</v>
      </c>
      <c r="I124">
        <v>128.6</v>
      </c>
      <c r="J124">
        <v>1.7</v>
      </c>
      <c r="K124">
        <v>31.4</v>
      </c>
      <c r="L124">
        <v>2.6</v>
      </c>
      <c r="M124">
        <v>22.6</v>
      </c>
      <c r="N124">
        <v>2.7</v>
      </c>
    </row>
    <row r="125" spans="1:14" x14ac:dyDescent="0.25">
      <c r="A125">
        <v>10077</v>
      </c>
      <c r="B125">
        <v>1</v>
      </c>
      <c r="D125" s="2">
        <f>D124+0.1375</f>
        <v>414.33749999999998</v>
      </c>
      <c r="E125" s="1">
        <v>42164</v>
      </c>
      <c r="F125">
        <v>239.1</v>
      </c>
      <c r="G125">
        <v>1058.4000000000001</v>
      </c>
      <c r="H125">
        <v>0.6</v>
      </c>
      <c r="I125">
        <v>132.30000000000001</v>
      </c>
      <c r="J125">
        <v>1.6</v>
      </c>
      <c r="K125">
        <v>30.4</v>
      </c>
      <c r="L125">
        <v>2.9</v>
      </c>
      <c r="M125">
        <v>24.2</v>
      </c>
      <c r="N125">
        <v>2.7</v>
      </c>
    </row>
    <row r="126" spans="1:14" x14ac:dyDescent="0.25">
      <c r="A126">
        <v>10078</v>
      </c>
      <c r="B126">
        <v>1</v>
      </c>
      <c r="D126" s="2">
        <f t="shared" ref="D126:D131" si="13">D125+0.1375</f>
        <v>414.47499999999997</v>
      </c>
      <c r="E126" s="1">
        <v>42164</v>
      </c>
      <c r="F126">
        <v>243.1</v>
      </c>
      <c r="G126">
        <v>1076.0999999999999</v>
      </c>
      <c r="H126">
        <v>0.5</v>
      </c>
      <c r="I126">
        <v>121.3</v>
      </c>
      <c r="J126">
        <v>1.6</v>
      </c>
      <c r="K126">
        <v>30.4</v>
      </c>
      <c r="L126">
        <v>3.4</v>
      </c>
      <c r="M126">
        <v>28.4</v>
      </c>
      <c r="N126">
        <v>2.8</v>
      </c>
    </row>
    <row r="127" spans="1:14" x14ac:dyDescent="0.25">
      <c r="A127">
        <v>10079</v>
      </c>
      <c r="B127">
        <v>1</v>
      </c>
      <c r="D127" s="2">
        <f t="shared" si="13"/>
        <v>414.61249999999995</v>
      </c>
      <c r="E127" s="1">
        <v>42164</v>
      </c>
      <c r="F127">
        <v>244.2</v>
      </c>
      <c r="G127">
        <v>1080.9000000000001</v>
      </c>
      <c r="H127">
        <v>0.6</v>
      </c>
      <c r="I127">
        <v>134.9</v>
      </c>
      <c r="J127">
        <v>1.4</v>
      </c>
      <c r="K127">
        <v>27.3</v>
      </c>
      <c r="L127">
        <v>2.9</v>
      </c>
      <c r="M127">
        <v>24.7</v>
      </c>
      <c r="N127">
        <v>2.6</v>
      </c>
    </row>
    <row r="128" spans="1:14" x14ac:dyDescent="0.25">
      <c r="A128">
        <v>10080</v>
      </c>
      <c r="B128">
        <v>1</v>
      </c>
      <c r="D128" s="2">
        <f t="shared" si="13"/>
        <v>414.74999999999994</v>
      </c>
      <c r="E128" s="1">
        <v>42164</v>
      </c>
      <c r="F128">
        <v>247.7</v>
      </c>
      <c r="G128">
        <v>1096.5</v>
      </c>
      <c r="H128">
        <v>0.6</v>
      </c>
      <c r="I128">
        <v>141.1</v>
      </c>
      <c r="J128">
        <v>1.9</v>
      </c>
      <c r="K128">
        <v>33.5</v>
      </c>
      <c r="L128">
        <v>2.6</v>
      </c>
      <c r="M128">
        <v>22.6</v>
      </c>
      <c r="N128">
        <v>2.8</v>
      </c>
    </row>
    <row r="129" spans="1:14" x14ac:dyDescent="0.25">
      <c r="A129">
        <v>10081</v>
      </c>
      <c r="B129">
        <v>1</v>
      </c>
      <c r="D129" s="2">
        <f t="shared" si="13"/>
        <v>414.88749999999993</v>
      </c>
      <c r="E129" s="1">
        <v>42164</v>
      </c>
      <c r="F129">
        <v>246.3</v>
      </c>
      <c r="G129">
        <v>1090.3</v>
      </c>
      <c r="H129">
        <v>0.6</v>
      </c>
      <c r="I129">
        <v>150</v>
      </c>
      <c r="J129">
        <v>1.7</v>
      </c>
      <c r="K129">
        <v>30.9</v>
      </c>
      <c r="L129">
        <v>2.8</v>
      </c>
      <c r="M129">
        <v>23.7</v>
      </c>
      <c r="N129">
        <v>2.8</v>
      </c>
    </row>
    <row r="130" spans="1:14" x14ac:dyDescent="0.25">
      <c r="A130">
        <v>10082</v>
      </c>
      <c r="B130">
        <v>1</v>
      </c>
      <c r="D130" s="2">
        <f t="shared" si="13"/>
        <v>415.02499999999992</v>
      </c>
      <c r="E130" s="1">
        <v>42164</v>
      </c>
      <c r="F130">
        <v>254.5</v>
      </c>
      <c r="G130">
        <v>1126.4000000000001</v>
      </c>
      <c r="H130">
        <v>0.5</v>
      </c>
      <c r="I130">
        <v>126</v>
      </c>
      <c r="J130">
        <v>1.5</v>
      </c>
      <c r="K130">
        <v>29.9</v>
      </c>
      <c r="L130">
        <v>3.6</v>
      </c>
      <c r="M130">
        <v>29.4</v>
      </c>
      <c r="N130">
        <v>2.8</v>
      </c>
    </row>
    <row r="131" spans="1:14" x14ac:dyDescent="0.25">
      <c r="A131">
        <v>10083</v>
      </c>
      <c r="B131">
        <v>1</v>
      </c>
      <c r="D131" s="2">
        <f t="shared" si="13"/>
        <v>415.16249999999991</v>
      </c>
      <c r="E131" s="1">
        <v>42164</v>
      </c>
      <c r="F131">
        <v>238</v>
      </c>
      <c r="G131">
        <v>1053.7</v>
      </c>
      <c r="H131">
        <v>0.6</v>
      </c>
      <c r="I131">
        <v>135.4</v>
      </c>
      <c r="J131">
        <v>1.7</v>
      </c>
      <c r="K131">
        <v>32.5</v>
      </c>
      <c r="L131">
        <v>3.4</v>
      </c>
      <c r="M131">
        <v>28.4</v>
      </c>
      <c r="N131">
        <v>2.9</v>
      </c>
    </row>
    <row r="132" spans="1:14" x14ac:dyDescent="0.25">
      <c r="A132">
        <v>10084</v>
      </c>
      <c r="B132">
        <v>1</v>
      </c>
      <c r="C132" t="s">
        <v>30</v>
      </c>
      <c r="D132" s="2">
        <v>415.3</v>
      </c>
      <c r="E132" s="1">
        <v>42164</v>
      </c>
      <c r="F132">
        <v>228.5</v>
      </c>
      <c r="G132">
        <v>1011.4</v>
      </c>
      <c r="H132">
        <v>0.5</v>
      </c>
      <c r="I132">
        <v>114.5</v>
      </c>
      <c r="J132">
        <v>1.1000000000000001</v>
      </c>
      <c r="K132">
        <v>23.1</v>
      </c>
      <c r="L132">
        <v>3.1</v>
      </c>
      <c r="M132">
        <v>25.8</v>
      </c>
      <c r="N132">
        <v>2.4</v>
      </c>
    </row>
    <row r="133" spans="1:14" x14ac:dyDescent="0.25">
      <c r="A133">
        <v>10085</v>
      </c>
      <c r="B133">
        <v>1</v>
      </c>
      <c r="D133" s="2">
        <v>415.5</v>
      </c>
      <c r="E133" s="1">
        <v>42164</v>
      </c>
      <c r="F133">
        <v>249.8</v>
      </c>
      <c r="G133">
        <v>1105.5</v>
      </c>
      <c r="H133">
        <v>0.5</v>
      </c>
      <c r="I133">
        <v>127.1</v>
      </c>
      <c r="J133">
        <v>2.2000000000000002</v>
      </c>
      <c r="K133">
        <v>39.799999999999997</v>
      </c>
      <c r="L133">
        <v>3.1</v>
      </c>
      <c r="M133">
        <v>26.8</v>
      </c>
      <c r="N133">
        <v>3.1</v>
      </c>
    </row>
    <row r="134" spans="1:14" x14ac:dyDescent="0.25">
      <c r="A134">
        <v>10086</v>
      </c>
      <c r="B134">
        <v>1</v>
      </c>
      <c r="D134" s="2">
        <v>415.6</v>
      </c>
      <c r="E134" s="1">
        <v>42164</v>
      </c>
      <c r="F134">
        <v>272.39999999999998</v>
      </c>
      <c r="G134">
        <v>1205.9000000000001</v>
      </c>
      <c r="H134">
        <v>0.6</v>
      </c>
      <c r="I134">
        <v>139.1</v>
      </c>
      <c r="J134">
        <v>1.9</v>
      </c>
      <c r="K134">
        <v>34.6</v>
      </c>
      <c r="L134">
        <v>3.2</v>
      </c>
      <c r="M134">
        <v>26.8</v>
      </c>
      <c r="N134">
        <v>3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>
      <selection activeCell="C37" sqref="C37"/>
    </sheetView>
  </sheetViews>
  <sheetFormatPr defaultRowHeight="15" x14ac:dyDescent="0.25"/>
  <cols>
    <col min="1" max="1" width="15.7109375" style="5" bestFit="1" customWidth="1"/>
    <col min="2" max="2" width="9.85546875" style="5" customWidth="1"/>
    <col min="3" max="3" width="8.28515625" style="6" bestFit="1" customWidth="1"/>
    <col min="4" max="4" width="12.140625" style="6" bestFit="1" customWidth="1"/>
    <col min="5" max="5" width="10.140625" style="6" bestFit="1" customWidth="1"/>
    <col min="6" max="6" width="8.140625" style="6" bestFit="1" customWidth="1"/>
    <col min="7" max="7" width="11.28515625" style="6" bestFit="1" customWidth="1"/>
    <col min="8" max="8" width="9.140625" style="6"/>
    <col min="9" max="9" width="9.7109375" style="6" bestFit="1" customWidth="1"/>
    <col min="10" max="10" width="12" style="6" customWidth="1"/>
    <col min="11" max="11" width="9.7109375" style="6" bestFit="1" customWidth="1"/>
    <col min="12" max="12" width="5.140625" style="6" bestFit="1" customWidth="1"/>
    <col min="13" max="15" width="7" style="6" bestFit="1" customWidth="1"/>
    <col min="16" max="17" width="7.7109375" style="6" bestFit="1" customWidth="1"/>
    <col min="18" max="18" width="5.28515625" style="6" bestFit="1" customWidth="1"/>
    <col min="19" max="19" width="9.85546875" style="6" bestFit="1" customWidth="1"/>
  </cols>
  <sheetData>
    <row r="1" spans="1:19" s="3" customFormat="1" ht="33.75" customHeight="1" x14ac:dyDescent="0.25">
      <c r="A1" s="10" t="s">
        <v>90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x14ac:dyDescent="0.25">
      <c r="A2" s="4" t="s">
        <v>36</v>
      </c>
      <c r="B2" s="5" t="s">
        <v>37</v>
      </c>
      <c r="C2" s="6" t="s">
        <v>38</v>
      </c>
      <c r="D2" s="6" t="s">
        <v>39</v>
      </c>
      <c r="E2" s="6" t="s">
        <v>1</v>
      </c>
      <c r="F2" s="6" t="s">
        <v>40</v>
      </c>
      <c r="G2" s="6" t="s">
        <v>41</v>
      </c>
      <c r="H2" s="6" t="s">
        <v>42</v>
      </c>
      <c r="I2" s="6" t="s">
        <v>2</v>
      </c>
      <c r="J2" s="6" t="s">
        <v>37</v>
      </c>
      <c r="K2" s="6" t="s">
        <v>3</v>
      </c>
      <c r="L2" s="6" t="s">
        <v>4</v>
      </c>
      <c r="M2" s="6" t="s">
        <v>5</v>
      </c>
      <c r="N2" s="6" t="s">
        <v>6</v>
      </c>
      <c r="O2" s="6" t="s">
        <v>7</v>
      </c>
      <c r="P2" s="6" t="s">
        <v>8</v>
      </c>
      <c r="Q2" s="6" t="s">
        <v>9</v>
      </c>
      <c r="R2" s="6" t="s">
        <v>10</v>
      </c>
      <c r="S2" s="6" t="s">
        <v>43</v>
      </c>
    </row>
    <row r="3" spans="1:19" x14ac:dyDescent="0.25">
      <c r="A3" s="5">
        <v>1697</v>
      </c>
      <c r="B3" s="7">
        <f>A3*0.3048</f>
        <v>517.24560000000008</v>
      </c>
      <c r="C3" s="6">
        <v>9560</v>
      </c>
      <c r="D3" s="6" t="s">
        <v>44</v>
      </c>
      <c r="E3" s="8">
        <v>42083</v>
      </c>
      <c r="F3" s="9">
        <v>0.56090277777777775</v>
      </c>
      <c r="G3" s="6">
        <v>21.2</v>
      </c>
      <c r="H3" s="6">
        <v>1</v>
      </c>
      <c r="I3" s="6">
        <v>472.3</v>
      </c>
      <c r="J3" s="6">
        <f>A3*0.3048</f>
        <v>517.24560000000008</v>
      </c>
      <c r="K3" s="6">
        <v>2090.4</v>
      </c>
      <c r="L3" s="6">
        <v>1</v>
      </c>
      <c r="M3" s="6">
        <v>255.7</v>
      </c>
      <c r="N3" s="6">
        <v>5.2</v>
      </c>
      <c r="O3" s="6">
        <v>86.3</v>
      </c>
      <c r="P3" s="6">
        <v>3.8</v>
      </c>
      <c r="Q3" s="6">
        <v>35.200000000000003</v>
      </c>
      <c r="R3" s="6">
        <v>5.9</v>
      </c>
      <c r="S3" s="6" t="s">
        <v>45</v>
      </c>
    </row>
    <row r="4" spans="1:19" x14ac:dyDescent="0.25">
      <c r="A4" s="5">
        <v>1698.25</v>
      </c>
      <c r="B4" s="7">
        <f t="shared" ref="B4:B46" si="0">A4*0.3048</f>
        <v>517.62660000000005</v>
      </c>
      <c r="C4" s="6">
        <v>9561</v>
      </c>
      <c r="D4" s="6" t="s">
        <v>46</v>
      </c>
      <c r="E4" s="8">
        <v>42083</v>
      </c>
      <c r="F4" s="9">
        <v>0.56734953703703705</v>
      </c>
      <c r="G4" s="6">
        <v>22.4</v>
      </c>
      <c r="H4" s="6">
        <v>1</v>
      </c>
      <c r="I4" s="6">
        <v>536.29999999999995</v>
      </c>
      <c r="J4" s="6">
        <f t="shared" ref="J4:J46" si="1">A4*0.3048</f>
        <v>517.62660000000005</v>
      </c>
      <c r="K4" s="6">
        <v>2373.8000000000002</v>
      </c>
      <c r="L4" s="6">
        <v>1</v>
      </c>
      <c r="M4" s="6">
        <v>272.39999999999998</v>
      </c>
      <c r="N4" s="6">
        <v>5.4</v>
      </c>
      <c r="O4" s="6">
        <v>94.7</v>
      </c>
      <c r="P4" s="6">
        <v>6.4</v>
      </c>
      <c r="Q4" s="6">
        <v>55.6</v>
      </c>
      <c r="R4" s="6">
        <v>6.9</v>
      </c>
      <c r="S4" s="6" t="s">
        <v>45</v>
      </c>
    </row>
    <row r="5" spans="1:19" x14ac:dyDescent="0.25">
      <c r="A5" s="5">
        <v>1699.5</v>
      </c>
      <c r="B5" s="7">
        <f t="shared" si="0"/>
        <v>518.00760000000002</v>
      </c>
      <c r="C5" s="6">
        <v>9562</v>
      </c>
      <c r="D5" s="6" t="s">
        <v>47</v>
      </c>
      <c r="E5" s="8">
        <v>42083</v>
      </c>
      <c r="F5" s="9">
        <v>0.57153935185185178</v>
      </c>
      <c r="G5" s="6">
        <v>22.7</v>
      </c>
      <c r="H5" s="6">
        <v>1</v>
      </c>
      <c r="I5" s="6">
        <v>597.9</v>
      </c>
      <c r="J5" s="6">
        <f t="shared" si="1"/>
        <v>518.00760000000002</v>
      </c>
      <c r="K5" s="6">
        <v>2646.6</v>
      </c>
      <c r="L5" s="6">
        <v>1.1000000000000001</v>
      </c>
      <c r="M5" s="6">
        <v>296.60000000000002</v>
      </c>
      <c r="N5" s="6">
        <v>6.3</v>
      </c>
      <c r="O5" s="6">
        <v>104.7</v>
      </c>
      <c r="P5" s="6">
        <v>5.0999999999999996</v>
      </c>
      <c r="Q5" s="6">
        <v>46.2</v>
      </c>
      <c r="R5" s="6">
        <v>7.1</v>
      </c>
      <c r="S5" s="6" t="s">
        <v>45</v>
      </c>
    </row>
    <row r="6" spans="1:19" x14ac:dyDescent="0.25">
      <c r="A6" s="5">
        <v>1700.75</v>
      </c>
      <c r="B6" s="7">
        <f t="shared" si="0"/>
        <v>518.3886</v>
      </c>
      <c r="C6" s="6">
        <v>9563</v>
      </c>
      <c r="D6" s="6" t="s">
        <v>48</v>
      </c>
      <c r="E6" s="8">
        <v>42083</v>
      </c>
      <c r="F6" s="9">
        <v>0.57468750000000002</v>
      </c>
      <c r="G6" s="6">
        <v>22.8</v>
      </c>
      <c r="H6" s="6">
        <v>1</v>
      </c>
      <c r="I6" s="6">
        <v>641.4</v>
      </c>
      <c r="J6" s="6">
        <f t="shared" si="1"/>
        <v>518.3886</v>
      </c>
      <c r="K6" s="6">
        <v>2839.1</v>
      </c>
      <c r="L6" s="6">
        <v>1.3</v>
      </c>
      <c r="M6" s="6">
        <v>336.9</v>
      </c>
      <c r="N6" s="6">
        <v>7.1</v>
      </c>
      <c r="O6" s="6">
        <v>116.2</v>
      </c>
      <c r="P6" s="6">
        <v>4.8</v>
      </c>
      <c r="Q6" s="6">
        <v>45.1</v>
      </c>
      <c r="R6" s="6">
        <v>7.8</v>
      </c>
      <c r="S6" s="6" t="s">
        <v>45</v>
      </c>
    </row>
    <row r="7" spans="1:19" x14ac:dyDescent="0.25">
      <c r="A7" s="5">
        <v>1702</v>
      </c>
      <c r="B7" s="7">
        <f t="shared" si="0"/>
        <v>518.76960000000008</v>
      </c>
      <c r="C7" s="6">
        <v>9565</v>
      </c>
      <c r="D7" s="6" t="s">
        <v>49</v>
      </c>
      <c r="E7" s="8">
        <v>42083</v>
      </c>
      <c r="F7" s="9">
        <v>0.57975694444444448</v>
      </c>
      <c r="G7" s="6">
        <v>23.1</v>
      </c>
      <c r="H7" s="6">
        <v>1</v>
      </c>
      <c r="I7" s="6">
        <v>631.29999999999995</v>
      </c>
      <c r="J7" s="6">
        <f t="shared" si="1"/>
        <v>518.76960000000008</v>
      </c>
      <c r="K7" s="6">
        <v>2794.1</v>
      </c>
      <c r="L7" s="6">
        <v>1.2</v>
      </c>
      <c r="M7" s="6">
        <v>327.5</v>
      </c>
      <c r="N7" s="6">
        <v>7.5</v>
      </c>
      <c r="O7" s="6">
        <v>125.6</v>
      </c>
      <c r="P7" s="6">
        <v>6.2</v>
      </c>
      <c r="Q7" s="6">
        <v>56.1</v>
      </c>
      <c r="R7" s="6">
        <v>8.4</v>
      </c>
      <c r="S7" s="6" t="s">
        <v>45</v>
      </c>
    </row>
    <row r="8" spans="1:19" x14ac:dyDescent="0.25">
      <c r="A8" s="5">
        <v>1703.25</v>
      </c>
      <c r="B8" s="7">
        <f t="shared" si="0"/>
        <v>519.15060000000005</v>
      </c>
      <c r="C8" s="6">
        <v>9566</v>
      </c>
      <c r="D8" s="6" t="s">
        <v>50</v>
      </c>
      <c r="E8" s="8">
        <v>42083</v>
      </c>
      <c r="F8" s="9">
        <v>0.58150462962962968</v>
      </c>
      <c r="G8" s="6">
        <v>23.2</v>
      </c>
      <c r="H8" s="6">
        <v>1</v>
      </c>
      <c r="I8" s="6">
        <v>613</v>
      </c>
      <c r="J8" s="6">
        <f t="shared" si="1"/>
        <v>519.15060000000005</v>
      </c>
      <c r="K8" s="6">
        <v>2713.2</v>
      </c>
      <c r="L8" s="6">
        <v>1.3</v>
      </c>
      <c r="M8" s="6">
        <v>339.5</v>
      </c>
      <c r="N8" s="6">
        <v>6.1</v>
      </c>
      <c r="O8" s="6">
        <v>104.7</v>
      </c>
      <c r="P8" s="6">
        <v>6.1</v>
      </c>
      <c r="Q8" s="6">
        <v>54</v>
      </c>
      <c r="R8" s="6">
        <v>7.7</v>
      </c>
      <c r="S8" s="6" t="s">
        <v>45</v>
      </c>
    </row>
    <row r="9" spans="1:19" x14ac:dyDescent="0.25">
      <c r="A9" s="5">
        <v>1704.5</v>
      </c>
      <c r="B9" s="7">
        <f t="shared" si="0"/>
        <v>519.53160000000003</v>
      </c>
      <c r="C9" s="6">
        <v>9567</v>
      </c>
      <c r="D9" s="6" t="s">
        <v>51</v>
      </c>
      <c r="E9" s="8">
        <v>42083</v>
      </c>
      <c r="F9" s="9">
        <v>0.58358796296296289</v>
      </c>
      <c r="G9" s="6">
        <v>23.2</v>
      </c>
      <c r="H9" s="6">
        <v>1</v>
      </c>
      <c r="I9" s="6">
        <v>606.29999999999995</v>
      </c>
      <c r="J9" s="6">
        <f t="shared" si="1"/>
        <v>519.53160000000003</v>
      </c>
      <c r="K9" s="6">
        <v>2683.5</v>
      </c>
      <c r="L9" s="6">
        <v>1.2</v>
      </c>
      <c r="M9" s="6">
        <v>301.8</v>
      </c>
      <c r="N9" s="6">
        <v>5.8</v>
      </c>
      <c r="O9" s="6">
        <v>99.9</v>
      </c>
      <c r="P9" s="6">
        <v>6</v>
      </c>
      <c r="Q9" s="6">
        <v>53</v>
      </c>
      <c r="R9" s="6">
        <v>7.2</v>
      </c>
      <c r="S9" s="6" t="s">
        <v>45</v>
      </c>
    </row>
    <row r="10" spans="1:19" x14ac:dyDescent="0.25">
      <c r="A10" s="5">
        <v>1705.75</v>
      </c>
      <c r="B10" s="7">
        <f t="shared" si="0"/>
        <v>519.9126</v>
      </c>
      <c r="C10" s="6">
        <v>9568</v>
      </c>
      <c r="D10" s="6" t="s">
        <v>52</v>
      </c>
      <c r="E10" s="8">
        <v>42083</v>
      </c>
      <c r="F10" s="9">
        <v>0.58540509259259255</v>
      </c>
      <c r="G10" s="6">
        <v>23.4</v>
      </c>
      <c r="H10" s="6">
        <v>1</v>
      </c>
      <c r="I10" s="6">
        <v>718.6</v>
      </c>
      <c r="J10" s="6">
        <f t="shared" si="1"/>
        <v>519.9126</v>
      </c>
      <c r="K10" s="6">
        <v>3180.6</v>
      </c>
      <c r="L10" s="6">
        <v>1.3</v>
      </c>
      <c r="M10" s="6">
        <v>344.9</v>
      </c>
      <c r="N10" s="6">
        <v>8.5</v>
      </c>
      <c r="O10" s="6">
        <v>138.19999999999999</v>
      </c>
      <c r="P10" s="6">
        <v>5.3</v>
      </c>
      <c r="Q10" s="6">
        <v>49.9</v>
      </c>
      <c r="R10" s="6">
        <v>8.6999999999999993</v>
      </c>
      <c r="S10" s="6" t="s">
        <v>45</v>
      </c>
    </row>
    <row r="11" spans="1:19" x14ac:dyDescent="0.25">
      <c r="A11" s="5">
        <v>1707</v>
      </c>
      <c r="B11" s="7">
        <f t="shared" si="0"/>
        <v>520.29359999999997</v>
      </c>
      <c r="C11" s="6">
        <v>9569</v>
      </c>
      <c r="D11" s="6" t="s">
        <v>53</v>
      </c>
      <c r="E11" s="8">
        <v>42083</v>
      </c>
      <c r="F11" s="9">
        <v>0.58733796296296303</v>
      </c>
      <c r="G11" s="6">
        <v>23.5</v>
      </c>
      <c r="H11" s="6">
        <v>1</v>
      </c>
      <c r="I11" s="6">
        <v>586.70000000000005</v>
      </c>
      <c r="J11" s="6">
        <f t="shared" si="1"/>
        <v>520.29359999999997</v>
      </c>
      <c r="K11" s="6">
        <v>2596.9</v>
      </c>
      <c r="L11" s="6">
        <v>1.1000000000000001</v>
      </c>
      <c r="M11" s="6">
        <v>287.10000000000002</v>
      </c>
      <c r="N11" s="6">
        <v>6.8</v>
      </c>
      <c r="O11" s="6">
        <v>112.5</v>
      </c>
      <c r="P11" s="6">
        <v>4.8</v>
      </c>
      <c r="Q11" s="6">
        <v>44.1</v>
      </c>
      <c r="R11" s="6">
        <v>7.3</v>
      </c>
      <c r="S11" s="6" t="s">
        <v>45</v>
      </c>
    </row>
    <row r="12" spans="1:19" x14ac:dyDescent="0.25">
      <c r="A12" s="5">
        <v>1708.25</v>
      </c>
      <c r="B12" s="7">
        <f t="shared" si="0"/>
        <v>520.67460000000005</v>
      </c>
      <c r="C12" s="6">
        <v>9570</v>
      </c>
      <c r="D12" s="6" t="s">
        <v>54</v>
      </c>
      <c r="E12" s="8">
        <v>42083</v>
      </c>
      <c r="F12" s="9">
        <v>0.58925925925925926</v>
      </c>
      <c r="G12" s="6">
        <v>23.6</v>
      </c>
      <c r="H12" s="6">
        <v>1</v>
      </c>
      <c r="I12" s="6">
        <v>792.1</v>
      </c>
      <c r="J12" s="6">
        <f t="shared" si="1"/>
        <v>520.67460000000005</v>
      </c>
      <c r="K12" s="6">
        <v>3506.1</v>
      </c>
      <c r="L12" s="6">
        <v>1.2</v>
      </c>
      <c r="M12" s="6">
        <v>365.3</v>
      </c>
      <c r="N12" s="6">
        <v>11.1</v>
      </c>
      <c r="O12" s="6">
        <v>177.9</v>
      </c>
      <c r="P12" s="6">
        <v>5.2</v>
      </c>
      <c r="Q12" s="6">
        <v>50.9</v>
      </c>
      <c r="R12" s="6">
        <v>10.3</v>
      </c>
      <c r="S12" s="6" t="s">
        <v>45</v>
      </c>
    </row>
    <row r="13" spans="1:19" x14ac:dyDescent="0.25">
      <c r="A13" s="5">
        <v>1709.5</v>
      </c>
      <c r="B13" s="7">
        <f t="shared" si="0"/>
        <v>521.05560000000003</v>
      </c>
      <c r="C13" s="6">
        <v>9571</v>
      </c>
      <c r="D13" s="6" t="s">
        <v>55</v>
      </c>
      <c r="E13" s="8">
        <v>42083</v>
      </c>
      <c r="F13" s="9">
        <v>0.59215277777777775</v>
      </c>
      <c r="G13" s="6">
        <v>23.6</v>
      </c>
      <c r="H13" s="6">
        <v>1</v>
      </c>
      <c r="I13" s="6">
        <v>825.7</v>
      </c>
      <c r="J13" s="6">
        <f t="shared" si="1"/>
        <v>521.05560000000003</v>
      </c>
      <c r="K13" s="6">
        <v>3654.8</v>
      </c>
      <c r="L13" s="6">
        <v>1.2</v>
      </c>
      <c r="M13" s="6">
        <v>366.9</v>
      </c>
      <c r="N13" s="6">
        <v>11.5</v>
      </c>
      <c r="O13" s="6">
        <v>183.7</v>
      </c>
      <c r="P13" s="6">
        <v>5.4</v>
      </c>
      <c r="Q13" s="6">
        <v>53</v>
      </c>
      <c r="R13" s="6">
        <v>10.6</v>
      </c>
      <c r="S13" s="6" t="s">
        <v>45</v>
      </c>
    </row>
    <row r="14" spans="1:19" x14ac:dyDescent="0.25">
      <c r="A14" s="5">
        <v>1710.75</v>
      </c>
      <c r="B14" s="7">
        <f t="shared" si="0"/>
        <v>521.4366</v>
      </c>
      <c r="C14" s="6">
        <v>9572</v>
      </c>
      <c r="D14" s="6" t="s">
        <v>56</v>
      </c>
      <c r="E14" s="8">
        <v>42083</v>
      </c>
      <c r="F14" s="9">
        <v>0.59414351851851854</v>
      </c>
      <c r="G14" s="6">
        <v>23.9</v>
      </c>
      <c r="H14" s="6">
        <v>1</v>
      </c>
      <c r="I14" s="6">
        <v>806.8</v>
      </c>
      <c r="J14" s="6">
        <f t="shared" si="1"/>
        <v>521.4366</v>
      </c>
      <c r="K14" s="6">
        <v>3571</v>
      </c>
      <c r="L14" s="6">
        <v>1.2</v>
      </c>
      <c r="M14" s="6">
        <v>355.9</v>
      </c>
      <c r="N14" s="6">
        <v>11</v>
      </c>
      <c r="O14" s="6">
        <v>175.8</v>
      </c>
      <c r="P14" s="6">
        <v>5.3</v>
      </c>
      <c r="Q14" s="6">
        <v>52</v>
      </c>
      <c r="R14" s="6">
        <v>10.199999999999999</v>
      </c>
      <c r="S14" s="6" t="s">
        <v>45</v>
      </c>
    </row>
    <row r="15" spans="1:19" x14ac:dyDescent="0.25">
      <c r="A15" s="5">
        <v>1712</v>
      </c>
      <c r="B15" s="7">
        <f t="shared" si="0"/>
        <v>521.81759999999997</v>
      </c>
      <c r="C15" s="6">
        <v>9573</v>
      </c>
      <c r="D15" s="6" t="s">
        <v>57</v>
      </c>
      <c r="E15" s="8">
        <v>42083</v>
      </c>
      <c r="F15" s="9">
        <v>0.59643518518518512</v>
      </c>
      <c r="G15" s="6">
        <v>24</v>
      </c>
      <c r="H15" s="6">
        <v>1</v>
      </c>
      <c r="I15" s="6">
        <v>703.3</v>
      </c>
      <c r="J15" s="6">
        <f t="shared" si="1"/>
        <v>521.81759999999997</v>
      </c>
      <c r="K15" s="6">
        <v>3112.9</v>
      </c>
      <c r="L15" s="6">
        <v>1.1000000000000001</v>
      </c>
      <c r="M15" s="6">
        <v>323.39999999999998</v>
      </c>
      <c r="N15" s="6">
        <v>9</v>
      </c>
      <c r="O15" s="6">
        <v>146</v>
      </c>
      <c r="P15" s="6">
        <v>5.6</v>
      </c>
      <c r="Q15" s="6">
        <v>52.5</v>
      </c>
      <c r="R15" s="6">
        <v>8.9</v>
      </c>
      <c r="S15" s="6" t="s">
        <v>45</v>
      </c>
    </row>
    <row r="16" spans="1:19" x14ac:dyDescent="0.25">
      <c r="A16" s="5">
        <v>1713.25</v>
      </c>
      <c r="B16" s="7">
        <f t="shared" si="0"/>
        <v>522.19860000000006</v>
      </c>
      <c r="C16" s="6">
        <v>9574</v>
      </c>
      <c r="D16" s="6" t="s">
        <v>58</v>
      </c>
      <c r="E16" s="8">
        <v>42083</v>
      </c>
      <c r="F16" s="9">
        <v>0.59812500000000002</v>
      </c>
      <c r="G16" s="6">
        <v>24</v>
      </c>
      <c r="H16" s="6">
        <v>1</v>
      </c>
      <c r="I16" s="6">
        <v>864.4</v>
      </c>
      <c r="J16" s="6">
        <f t="shared" si="1"/>
        <v>522.19860000000006</v>
      </c>
      <c r="K16" s="6">
        <v>3826.2</v>
      </c>
      <c r="L16" s="6">
        <v>1.1000000000000001</v>
      </c>
      <c r="M16" s="6">
        <v>343.4</v>
      </c>
      <c r="N16" s="6">
        <v>11.7</v>
      </c>
      <c r="O16" s="6">
        <v>186.3</v>
      </c>
      <c r="P16" s="6">
        <v>5.3</v>
      </c>
      <c r="Q16" s="6">
        <v>52.5</v>
      </c>
      <c r="R16" s="6">
        <v>10.5</v>
      </c>
      <c r="S16" s="6" t="s">
        <v>45</v>
      </c>
    </row>
    <row r="17" spans="1:19" x14ac:dyDescent="0.25">
      <c r="A17" s="5">
        <v>1714.5</v>
      </c>
      <c r="B17" s="7">
        <f t="shared" si="0"/>
        <v>522.57960000000003</v>
      </c>
      <c r="C17" s="6">
        <v>9575</v>
      </c>
      <c r="D17" s="6" t="s">
        <v>59</v>
      </c>
      <c r="E17" s="8">
        <v>42083</v>
      </c>
      <c r="F17" s="9">
        <v>0.60059027777777774</v>
      </c>
      <c r="G17" s="6">
        <v>24</v>
      </c>
      <c r="H17" s="6">
        <v>1</v>
      </c>
      <c r="I17" s="6">
        <v>829.9</v>
      </c>
      <c r="J17" s="6">
        <f t="shared" si="1"/>
        <v>522.57960000000003</v>
      </c>
      <c r="K17" s="6">
        <v>3673.5</v>
      </c>
      <c r="L17" s="6">
        <v>1.1000000000000001</v>
      </c>
      <c r="M17" s="6">
        <v>339.7</v>
      </c>
      <c r="N17" s="6">
        <v>12.1</v>
      </c>
      <c r="O17" s="6">
        <v>191</v>
      </c>
      <c r="P17" s="6">
        <v>4.2</v>
      </c>
      <c r="Q17" s="6">
        <v>44.1</v>
      </c>
      <c r="R17" s="6">
        <v>10.4</v>
      </c>
      <c r="S17" s="6" t="s">
        <v>45</v>
      </c>
    </row>
    <row r="18" spans="1:19" x14ac:dyDescent="0.25">
      <c r="A18" s="5">
        <v>1715.75</v>
      </c>
      <c r="B18" s="7">
        <f t="shared" si="0"/>
        <v>522.9606</v>
      </c>
      <c r="C18" s="6">
        <v>9576</v>
      </c>
      <c r="D18" s="6" t="s">
        <v>60</v>
      </c>
      <c r="E18" s="8">
        <v>42083</v>
      </c>
      <c r="F18" s="9">
        <v>0.60251157407407407</v>
      </c>
      <c r="G18" s="6">
        <v>24.2</v>
      </c>
      <c r="H18" s="6">
        <v>1</v>
      </c>
      <c r="I18" s="6">
        <v>993.5</v>
      </c>
      <c r="J18" s="6">
        <f t="shared" si="1"/>
        <v>522.9606</v>
      </c>
      <c r="K18" s="6">
        <v>4397.6000000000004</v>
      </c>
      <c r="L18" s="6">
        <v>1.2</v>
      </c>
      <c r="M18" s="6">
        <v>389.1</v>
      </c>
      <c r="N18" s="6">
        <v>14.9</v>
      </c>
      <c r="O18" s="6">
        <v>232</v>
      </c>
      <c r="P18" s="6">
        <v>3.9</v>
      </c>
      <c r="Q18" s="6">
        <v>44.2</v>
      </c>
      <c r="R18" s="6">
        <v>12.2</v>
      </c>
      <c r="S18" s="6" t="s">
        <v>45</v>
      </c>
    </row>
    <row r="19" spans="1:19" x14ac:dyDescent="0.25">
      <c r="A19" s="5">
        <v>1717</v>
      </c>
      <c r="B19" s="7">
        <f t="shared" si="0"/>
        <v>523.34159999999997</v>
      </c>
      <c r="C19" s="6">
        <v>9577</v>
      </c>
      <c r="D19" s="6" t="s">
        <v>61</v>
      </c>
      <c r="E19" s="8">
        <v>42083</v>
      </c>
      <c r="F19" s="9">
        <v>0.60447916666666668</v>
      </c>
      <c r="G19" s="6">
        <v>24.3</v>
      </c>
      <c r="H19" s="6">
        <v>1</v>
      </c>
      <c r="I19" s="6">
        <v>793.7</v>
      </c>
      <c r="J19" s="6">
        <f t="shared" si="1"/>
        <v>523.34159999999997</v>
      </c>
      <c r="K19" s="6">
        <v>3512.9</v>
      </c>
      <c r="L19" s="6">
        <v>1.1000000000000001</v>
      </c>
      <c r="M19" s="6">
        <v>344.4</v>
      </c>
      <c r="N19" s="6">
        <v>10.6</v>
      </c>
      <c r="O19" s="6">
        <v>171.7</v>
      </c>
      <c r="P19" s="6">
        <v>6.1</v>
      </c>
      <c r="Q19" s="6">
        <v>57.2</v>
      </c>
      <c r="R19" s="6">
        <v>10.1</v>
      </c>
      <c r="S19" s="6" t="s">
        <v>45</v>
      </c>
    </row>
    <row r="20" spans="1:19" x14ac:dyDescent="0.25">
      <c r="A20" s="5">
        <v>1718.25</v>
      </c>
      <c r="B20" s="7">
        <f t="shared" si="0"/>
        <v>523.72260000000006</v>
      </c>
      <c r="C20" s="6">
        <v>9578</v>
      </c>
      <c r="D20" s="6" t="s">
        <v>62</v>
      </c>
      <c r="E20" s="8">
        <v>42083</v>
      </c>
      <c r="F20" s="9">
        <v>0.60625000000000007</v>
      </c>
      <c r="G20" s="6">
        <v>24.3</v>
      </c>
      <c r="H20" s="6">
        <v>1</v>
      </c>
      <c r="I20" s="6">
        <v>962.4</v>
      </c>
      <c r="J20" s="6">
        <f t="shared" si="1"/>
        <v>523.72260000000006</v>
      </c>
      <c r="K20" s="6">
        <v>4260</v>
      </c>
      <c r="L20" s="6">
        <v>1.1000000000000001</v>
      </c>
      <c r="M20" s="6">
        <v>371.3</v>
      </c>
      <c r="N20" s="6">
        <v>15</v>
      </c>
      <c r="O20" s="6">
        <v>234</v>
      </c>
      <c r="P20" s="6">
        <v>4.2</v>
      </c>
      <c r="Q20" s="6">
        <v>46.8</v>
      </c>
      <c r="R20" s="6">
        <v>12.2</v>
      </c>
      <c r="S20" s="6" t="s">
        <v>45</v>
      </c>
    </row>
    <row r="21" spans="1:19" x14ac:dyDescent="0.25">
      <c r="A21" s="5">
        <v>1719.5</v>
      </c>
      <c r="B21" s="7">
        <f t="shared" si="0"/>
        <v>524.10360000000003</v>
      </c>
      <c r="C21" s="6">
        <v>9579</v>
      </c>
      <c r="D21" s="6" t="s">
        <v>63</v>
      </c>
      <c r="E21" s="8">
        <v>42083</v>
      </c>
      <c r="F21" s="9">
        <v>0.60796296296296293</v>
      </c>
      <c r="G21" s="6">
        <v>24.3</v>
      </c>
      <c r="H21" s="6">
        <v>1</v>
      </c>
      <c r="I21" s="6">
        <v>834.8</v>
      </c>
      <c r="J21" s="6">
        <f t="shared" si="1"/>
        <v>524.10360000000003</v>
      </c>
      <c r="K21" s="6">
        <v>3695.1</v>
      </c>
      <c r="L21" s="6">
        <v>0.8</v>
      </c>
      <c r="M21" s="6">
        <v>299.39999999999998</v>
      </c>
      <c r="N21" s="6">
        <v>12.1</v>
      </c>
      <c r="O21" s="6">
        <v>191.5</v>
      </c>
      <c r="P21" s="6">
        <v>4.7</v>
      </c>
      <c r="Q21" s="6">
        <v>47.8</v>
      </c>
      <c r="R21" s="6">
        <v>10.199999999999999</v>
      </c>
      <c r="S21" s="6" t="s">
        <v>45</v>
      </c>
    </row>
    <row r="22" spans="1:19" x14ac:dyDescent="0.25">
      <c r="A22" s="5">
        <v>1720.75</v>
      </c>
      <c r="B22" s="7">
        <f t="shared" si="0"/>
        <v>524.4846</v>
      </c>
      <c r="C22" s="6">
        <v>9580</v>
      </c>
      <c r="D22" s="6" t="s">
        <v>64</v>
      </c>
      <c r="E22" s="8">
        <v>42083</v>
      </c>
      <c r="F22" s="9">
        <v>0.60972222222222217</v>
      </c>
      <c r="G22" s="6">
        <v>24.2</v>
      </c>
      <c r="H22" s="6">
        <v>1</v>
      </c>
      <c r="I22" s="6">
        <v>798.9</v>
      </c>
      <c r="J22" s="6">
        <f t="shared" si="1"/>
        <v>524.4846</v>
      </c>
      <c r="K22" s="6">
        <v>3536</v>
      </c>
      <c r="L22" s="6">
        <v>1</v>
      </c>
      <c r="M22" s="6">
        <v>320.3</v>
      </c>
      <c r="N22" s="6">
        <v>12</v>
      </c>
      <c r="O22" s="6">
        <v>187.9</v>
      </c>
      <c r="P22" s="6">
        <v>3.9</v>
      </c>
      <c r="Q22" s="6">
        <v>41.5</v>
      </c>
      <c r="R22" s="6">
        <v>10.1</v>
      </c>
      <c r="S22" s="6" t="s">
        <v>45</v>
      </c>
    </row>
    <row r="23" spans="1:19" x14ac:dyDescent="0.25">
      <c r="A23" s="5">
        <v>1722</v>
      </c>
      <c r="B23" s="7">
        <f t="shared" si="0"/>
        <v>524.86559999999997</v>
      </c>
      <c r="C23" s="6">
        <v>9581</v>
      </c>
      <c r="D23" s="6" t="s">
        <v>65</v>
      </c>
      <c r="E23" s="8">
        <v>42083</v>
      </c>
      <c r="F23" s="9">
        <v>0.61141203703703706</v>
      </c>
      <c r="G23" s="6">
        <v>24.2</v>
      </c>
      <c r="H23" s="6">
        <v>1</v>
      </c>
      <c r="I23" s="6">
        <v>939.7</v>
      </c>
      <c r="J23" s="6">
        <f t="shared" si="1"/>
        <v>524.86559999999997</v>
      </c>
      <c r="K23" s="6">
        <v>4159.3</v>
      </c>
      <c r="L23" s="6">
        <v>0.9</v>
      </c>
      <c r="M23" s="6">
        <v>337.2</v>
      </c>
      <c r="N23" s="6">
        <v>15</v>
      </c>
      <c r="O23" s="6">
        <v>238.2</v>
      </c>
      <c r="P23" s="6">
        <v>6.3</v>
      </c>
      <c r="Q23" s="6">
        <v>62.4</v>
      </c>
      <c r="R23" s="6">
        <v>12.5</v>
      </c>
      <c r="S23" s="6" t="s">
        <v>45</v>
      </c>
    </row>
    <row r="24" spans="1:19" x14ac:dyDescent="0.25">
      <c r="A24" s="5">
        <v>1723.25</v>
      </c>
      <c r="B24" s="7">
        <f t="shared" si="0"/>
        <v>525.24660000000006</v>
      </c>
      <c r="C24" s="6">
        <v>9582</v>
      </c>
      <c r="D24" s="6" t="s">
        <v>66</v>
      </c>
      <c r="E24" s="8">
        <v>42083</v>
      </c>
      <c r="F24" s="9">
        <v>0.61313657407407407</v>
      </c>
      <c r="G24" s="6">
        <v>24.2</v>
      </c>
      <c r="H24" s="6">
        <v>1</v>
      </c>
      <c r="I24" s="6">
        <v>801.6</v>
      </c>
      <c r="J24" s="6">
        <f t="shared" si="1"/>
        <v>525.24660000000006</v>
      </c>
      <c r="K24" s="6">
        <v>3548</v>
      </c>
      <c r="L24" s="6">
        <v>1</v>
      </c>
      <c r="M24" s="6">
        <v>322.39999999999998</v>
      </c>
      <c r="N24" s="6">
        <v>11.7</v>
      </c>
      <c r="O24" s="6">
        <v>185.8</v>
      </c>
      <c r="P24" s="6">
        <v>5</v>
      </c>
      <c r="Q24" s="6">
        <v>49.9</v>
      </c>
      <c r="R24" s="6">
        <v>10.199999999999999</v>
      </c>
      <c r="S24" s="6" t="s">
        <v>45</v>
      </c>
    </row>
    <row r="25" spans="1:19" x14ac:dyDescent="0.25">
      <c r="A25" s="5">
        <v>1724.5</v>
      </c>
      <c r="B25" s="7">
        <f t="shared" si="0"/>
        <v>525.62760000000003</v>
      </c>
      <c r="C25" s="6">
        <v>9583</v>
      </c>
      <c r="D25" s="6" t="s">
        <v>67</v>
      </c>
      <c r="E25" s="8">
        <v>42083</v>
      </c>
      <c r="F25" s="9">
        <v>0.61504629629629626</v>
      </c>
      <c r="G25" s="6">
        <v>24.4</v>
      </c>
      <c r="H25" s="6">
        <v>1</v>
      </c>
      <c r="I25" s="6">
        <v>765.9</v>
      </c>
      <c r="J25" s="6">
        <f t="shared" si="1"/>
        <v>525.62760000000003</v>
      </c>
      <c r="K25" s="6">
        <v>3390</v>
      </c>
      <c r="L25" s="6">
        <v>1</v>
      </c>
      <c r="M25" s="6">
        <v>307.2</v>
      </c>
      <c r="N25" s="6">
        <v>10.1</v>
      </c>
      <c r="O25" s="6">
        <v>159.6</v>
      </c>
      <c r="P25" s="6">
        <v>4.0999999999999996</v>
      </c>
      <c r="Q25" s="6">
        <v>41.5</v>
      </c>
      <c r="R25" s="6">
        <v>9</v>
      </c>
      <c r="S25" s="6" t="s">
        <v>45</v>
      </c>
    </row>
    <row r="26" spans="1:19" x14ac:dyDescent="0.25">
      <c r="A26" s="5">
        <v>1725.75</v>
      </c>
      <c r="B26" s="7">
        <f t="shared" si="0"/>
        <v>526.0086</v>
      </c>
      <c r="C26" s="6">
        <v>9584</v>
      </c>
      <c r="D26" s="6" t="s">
        <v>68</v>
      </c>
      <c r="E26" s="8">
        <v>42083</v>
      </c>
      <c r="F26" s="9">
        <v>0.61677083333333338</v>
      </c>
      <c r="G26" s="6">
        <v>24.4</v>
      </c>
      <c r="H26" s="6">
        <v>1</v>
      </c>
      <c r="I26" s="6">
        <v>852.4</v>
      </c>
      <c r="J26" s="6">
        <f t="shared" si="1"/>
        <v>526.0086</v>
      </c>
      <c r="K26" s="6">
        <v>3773</v>
      </c>
      <c r="L26" s="6">
        <v>1</v>
      </c>
      <c r="M26" s="6">
        <v>351.7</v>
      </c>
      <c r="N26" s="6">
        <v>13.6</v>
      </c>
      <c r="O26" s="6">
        <v>212.5</v>
      </c>
      <c r="P26" s="6">
        <v>3.9</v>
      </c>
      <c r="Q26" s="6">
        <v>42.6</v>
      </c>
      <c r="R26" s="6">
        <v>11.2</v>
      </c>
      <c r="S26" s="6" t="s">
        <v>45</v>
      </c>
    </row>
    <row r="27" spans="1:19" x14ac:dyDescent="0.25">
      <c r="A27" s="5">
        <v>1727</v>
      </c>
      <c r="B27" s="7">
        <f t="shared" si="0"/>
        <v>526.38959999999997</v>
      </c>
      <c r="C27" s="6">
        <v>9585</v>
      </c>
      <c r="D27" s="6" t="s">
        <v>69</v>
      </c>
      <c r="E27" s="8">
        <v>42083</v>
      </c>
      <c r="F27" s="9">
        <v>0.61872685185185183</v>
      </c>
      <c r="G27" s="6">
        <v>24.4</v>
      </c>
      <c r="H27" s="6">
        <v>1</v>
      </c>
      <c r="I27" s="6">
        <v>528.1</v>
      </c>
      <c r="J27" s="6">
        <f t="shared" si="1"/>
        <v>526.38959999999997</v>
      </c>
      <c r="K27" s="6">
        <v>2337.6</v>
      </c>
      <c r="L27" s="6">
        <v>0.6</v>
      </c>
      <c r="M27" s="6">
        <v>206.6</v>
      </c>
      <c r="N27" s="6">
        <v>7.7</v>
      </c>
      <c r="O27" s="6">
        <v>120.8</v>
      </c>
      <c r="P27" s="6">
        <v>2.7</v>
      </c>
      <c r="Q27" s="6">
        <v>28.4</v>
      </c>
      <c r="R27" s="6">
        <v>6.5</v>
      </c>
      <c r="S27" s="6" t="s">
        <v>45</v>
      </c>
    </row>
    <row r="28" spans="1:19" x14ac:dyDescent="0.25">
      <c r="A28" s="5">
        <v>1728.25</v>
      </c>
      <c r="B28" s="7">
        <f t="shared" si="0"/>
        <v>526.77060000000006</v>
      </c>
      <c r="C28" s="6">
        <v>9586</v>
      </c>
      <c r="D28" s="6" t="s">
        <v>70</v>
      </c>
      <c r="E28" s="8">
        <v>42083</v>
      </c>
      <c r="F28" s="9">
        <v>0.62048611111111118</v>
      </c>
      <c r="G28" s="6">
        <v>24.2</v>
      </c>
      <c r="H28" s="6">
        <v>1</v>
      </c>
      <c r="I28" s="6">
        <v>503.5</v>
      </c>
      <c r="J28" s="6">
        <f t="shared" si="1"/>
        <v>526.77060000000006</v>
      </c>
      <c r="K28" s="6">
        <v>2228.5</v>
      </c>
      <c r="L28" s="6">
        <v>0.5</v>
      </c>
      <c r="M28" s="6">
        <v>178.4</v>
      </c>
      <c r="N28" s="6">
        <v>6.4</v>
      </c>
      <c r="O28" s="6">
        <v>105.1</v>
      </c>
      <c r="P28" s="6">
        <v>4.7</v>
      </c>
      <c r="Q28" s="6">
        <v>42.5</v>
      </c>
      <c r="R28" s="6">
        <v>6.2</v>
      </c>
      <c r="S28" s="6" t="s">
        <v>45</v>
      </c>
    </row>
    <row r="29" spans="1:19" x14ac:dyDescent="0.25">
      <c r="A29" s="5">
        <v>1729.5</v>
      </c>
      <c r="B29" s="7">
        <f t="shared" si="0"/>
        <v>527.15160000000003</v>
      </c>
      <c r="C29" s="6">
        <v>9587</v>
      </c>
      <c r="D29" s="6" t="s">
        <v>71</v>
      </c>
      <c r="E29" s="8">
        <v>42090</v>
      </c>
      <c r="F29" s="9">
        <v>0.56636574074074075</v>
      </c>
      <c r="G29" s="6">
        <v>20.8</v>
      </c>
      <c r="H29" s="6">
        <v>1</v>
      </c>
      <c r="I29" s="6">
        <v>439.7</v>
      </c>
      <c r="J29" s="6">
        <f t="shared" si="1"/>
        <v>527.15160000000003</v>
      </c>
      <c r="K29" s="6">
        <v>1946.2</v>
      </c>
      <c r="L29" s="6">
        <v>0.8</v>
      </c>
      <c r="M29" s="6">
        <v>212.8</v>
      </c>
      <c r="N29" s="6">
        <v>5.6</v>
      </c>
      <c r="O29" s="6">
        <v>91</v>
      </c>
      <c r="P29" s="6">
        <v>3.4</v>
      </c>
      <c r="Q29" s="6">
        <v>32.1</v>
      </c>
      <c r="R29" s="6">
        <v>5.6</v>
      </c>
      <c r="S29" s="6" t="s">
        <v>45</v>
      </c>
    </row>
    <row r="30" spans="1:19" x14ac:dyDescent="0.25">
      <c r="A30" s="5">
        <v>1730.75</v>
      </c>
      <c r="B30" s="7">
        <f t="shared" si="0"/>
        <v>527.5326</v>
      </c>
      <c r="C30" s="6">
        <v>9588</v>
      </c>
      <c r="D30" s="6" t="s">
        <v>72</v>
      </c>
      <c r="E30" s="8">
        <v>42090</v>
      </c>
      <c r="F30" s="9">
        <v>0.56885416666666666</v>
      </c>
      <c r="G30" s="6">
        <v>21.2</v>
      </c>
      <c r="H30" s="6">
        <v>1</v>
      </c>
      <c r="I30" s="6">
        <v>485</v>
      </c>
      <c r="J30" s="6">
        <f t="shared" si="1"/>
        <v>527.5326</v>
      </c>
      <c r="K30" s="6">
        <v>2146.9</v>
      </c>
      <c r="L30" s="6">
        <v>0.8</v>
      </c>
      <c r="M30" s="6">
        <v>222.8</v>
      </c>
      <c r="N30" s="6">
        <v>5.3</v>
      </c>
      <c r="O30" s="6">
        <v>87.4</v>
      </c>
      <c r="P30" s="6">
        <v>4.0999999999999996</v>
      </c>
      <c r="Q30" s="6">
        <v>37.299999999999997</v>
      </c>
      <c r="R30" s="6">
        <v>5.7</v>
      </c>
      <c r="S30" s="6" t="s">
        <v>45</v>
      </c>
    </row>
    <row r="31" spans="1:19" x14ac:dyDescent="0.25">
      <c r="A31" s="5">
        <v>1732</v>
      </c>
      <c r="B31" s="7">
        <f t="shared" si="0"/>
        <v>527.91359999999997</v>
      </c>
      <c r="C31" s="6">
        <v>9589</v>
      </c>
      <c r="D31" s="6" t="s">
        <v>73</v>
      </c>
      <c r="E31" s="8">
        <v>42090</v>
      </c>
      <c r="F31" s="9">
        <v>0.57072916666666662</v>
      </c>
      <c r="G31" s="6">
        <v>21.4</v>
      </c>
      <c r="H31" s="6">
        <v>1</v>
      </c>
      <c r="I31" s="6">
        <v>429.9</v>
      </c>
      <c r="J31" s="6">
        <f t="shared" si="1"/>
        <v>527.91359999999997</v>
      </c>
      <c r="K31" s="6">
        <v>1902.8</v>
      </c>
      <c r="L31" s="6">
        <v>0.6</v>
      </c>
      <c r="M31" s="6">
        <v>181.5</v>
      </c>
      <c r="N31" s="6">
        <v>5.3</v>
      </c>
      <c r="O31" s="6">
        <v>85.3</v>
      </c>
      <c r="P31" s="6">
        <v>2.9</v>
      </c>
      <c r="Q31" s="6">
        <v>27.9</v>
      </c>
      <c r="R31" s="6">
        <v>5.0999999999999996</v>
      </c>
      <c r="S31" s="6" t="s">
        <v>45</v>
      </c>
    </row>
    <row r="32" spans="1:19" x14ac:dyDescent="0.25">
      <c r="A32" s="5">
        <v>1733.25</v>
      </c>
      <c r="B32" s="7">
        <f t="shared" si="0"/>
        <v>528.29460000000006</v>
      </c>
      <c r="C32" s="6">
        <v>9590</v>
      </c>
      <c r="D32" s="6" t="s">
        <v>74</v>
      </c>
      <c r="E32" s="8">
        <v>42090</v>
      </c>
      <c r="F32" s="9">
        <v>0.5767592592592593</v>
      </c>
      <c r="G32" s="6">
        <v>21.9</v>
      </c>
      <c r="H32" s="6">
        <v>1</v>
      </c>
      <c r="I32" s="6">
        <v>436.4</v>
      </c>
      <c r="J32" s="6">
        <f t="shared" si="1"/>
        <v>528.29460000000006</v>
      </c>
      <c r="K32" s="6">
        <v>1931.6</v>
      </c>
      <c r="L32" s="6">
        <v>0.7</v>
      </c>
      <c r="M32" s="6">
        <v>196.6</v>
      </c>
      <c r="N32" s="6">
        <v>5.2</v>
      </c>
      <c r="O32" s="6">
        <v>85.8</v>
      </c>
      <c r="P32" s="6">
        <v>3.8</v>
      </c>
      <c r="Q32" s="6">
        <v>34.700000000000003</v>
      </c>
      <c r="R32" s="6">
        <v>5.4</v>
      </c>
      <c r="S32" s="6" t="s">
        <v>45</v>
      </c>
    </row>
    <row r="33" spans="1:19" x14ac:dyDescent="0.25">
      <c r="A33" s="5">
        <v>1734.5</v>
      </c>
      <c r="B33" s="7">
        <f t="shared" si="0"/>
        <v>528.67560000000003</v>
      </c>
      <c r="C33" s="6">
        <v>9591</v>
      </c>
      <c r="D33" s="6" t="s">
        <v>75</v>
      </c>
      <c r="E33" s="8">
        <v>42090</v>
      </c>
      <c r="F33" s="9">
        <v>0.58207175925925925</v>
      </c>
      <c r="G33" s="6">
        <v>21.2</v>
      </c>
      <c r="H33" s="6">
        <v>1</v>
      </c>
      <c r="I33" s="6">
        <v>509.1</v>
      </c>
      <c r="J33" s="6">
        <f t="shared" si="1"/>
        <v>528.67560000000003</v>
      </c>
      <c r="K33" s="6">
        <v>2253.5</v>
      </c>
      <c r="L33" s="6">
        <v>0.9</v>
      </c>
      <c r="M33" s="6">
        <v>249.4</v>
      </c>
      <c r="N33" s="6">
        <v>7</v>
      </c>
      <c r="O33" s="6">
        <v>114</v>
      </c>
      <c r="P33" s="6">
        <v>4.2</v>
      </c>
      <c r="Q33" s="6">
        <v>39.4</v>
      </c>
      <c r="R33" s="6">
        <v>6.9</v>
      </c>
      <c r="S33" s="6" t="s">
        <v>45</v>
      </c>
    </row>
    <row r="34" spans="1:19" x14ac:dyDescent="0.25">
      <c r="A34" s="5">
        <v>1735.75</v>
      </c>
      <c r="B34" s="7">
        <f t="shared" si="0"/>
        <v>529.0566</v>
      </c>
      <c r="C34" s="6">
        <v>9592</v>
      </c>
      <c r="D34" s="6" t="s">
        <v>76</v>
      </c>
      <c r="E34" s="8">
        <v>42090</v>
      </c>
      <c r="F34" s="9">
        <v>0.58469907407407407</v>
      </c>
      <c r="G34" s="6">
        <v>22</v>
      </c>
      <c r="H34" s="6">
        <v>1</v>
      </c>
      <c r="I34" s="6">
        <v>368.2</v>
      </c>
      <c r="J34" s="6">
        <f t="shared" si="1"/>
        <v>529.0566</v>
      </c>
      <c r="K34" s="6">
        <v>1629.6</v>
      </c>
      <c r="L34" s="6">
        <v>0.6</v>
      </c>
      <c r="M34" s="6">
        <v>171</v>
      </c>
      <c r="N34" s="6">
        <v>3.8</v>
      </c>
      <c r="O34" s="6">
        <v>63.8</v>
      </c>
      <c r="P34" s="6">
        <v>3.6</v>
      </c>
      <c r="Q34" s="6">
        <v>31.5</v>
      </c>
      <c r="R34" s="6">
        <v>4.4000000000000004</v>
      </c>
      <c r="S34" s="6" t="s">
        <v>45</v>
      </c>
    </row>
    <row r="35" spans="1:19" x14ac:dyDescent="0.25">
      <c r="A35" s="5">
        <v>1737</v>
      </c>
      <c r="B35" s="7">
        <f t="shared" si="0"/>
        <v>529.43759999999997</v>
      </c>
      <c r="C35" s="6">
        <v>9593</v>
      </c>
      <c r="D35" s="6" t="s">
        <v>77</v>
      </c>
      <c r="E35" s="8">
        <v>42090</v>
      </c>
      <c r="F35" s="9">
        <v>0.5864583333333333</v>
      </c>
      <c r="G35" s="6">
        <v>22.3</v>
      </c>
      <c r="H35" s="6">
        <v>1</v>
      </c>
      <c r="I35" s="6">
        <v>488.8</v>
      </c>
      <c r="J35" s="6">
        <f t="shared" si="1"/>
        <v>529.43759999999997</v>
      </c>
      <c r="K35" s="6">
        <v>2163.6</v>
      </c>
      <c r="L35" s="6">
        <v>0.8</v>
      </c>
      <c r="M35" s="6">
        <v>234.2</v>
      </c>
      <c r="N35" s="6">
        <v>6.2</v>
      </c>
      <c r="O35" s="6">
        <v>99.9</v>
      </c>
      <c r="P35" s="6">
        <v>3.1</v>
      </c>
      <c r="Q35" s="6">
        <v>30</v>
      </c>
      <c r="R35" s="6">
        <v>6</v>
      </c>
      <c r="S35" s="6" t="s">
        <v>45</v>
      </c>
    </row>
    <row r="36" spans="1:19" x14ac:dyDescent="0.25">
      <c r="A36" s="5">
        <v>1738.25</v>
      </c>
      <c r="B36" s="7">
        <f t="shared" si="0"/>
        <v>529.81860000000006</v>
      </c>
      <c r="C36" s="6">
        <v>9594</v>
      </c>
      <c r="D36" s="6" t="s">
        <v>78</v>
      </c>
      <c r="E36" s="8">
        <v>42090</v>
      </c>
      <c r="F36" s="9">
        <v>0.5881481481481482</v>
      </c>
      <c r="G36" s="6">
        <v>22.7</v>
      </c>
      <c r="H36" s="6">
        <v>1</v>
      </c>
      <c r="I36" s="6">
        <v>336</v>
      </c>
      <c r="J36" s="6">
        <f t="shared" si="1"/>
        <v>529.81860000000006</v>
      </c>
      <c r="K36" s="6">
        <v>1487.2</v>
      </c>
      <c r="L36" s="6">
        <v>0.6</v>
      </c>
      <c r="M36" s="6">
        <v>152.30000000000001</v>
      </c>
      <c r="N36" s="6">
        <v>3.4</v>
      </c>
      <c r="O36" s="6">
        <v>57.2</v>
      </c>
      <c r="P36" s="6">
        <v>3.3</v>
      </c>
      <c r="Q36" s="6">
        <v>29</v>
      </c>
      <c r="R36" s="6">
        <v>3.9</v>
      </c>
      <c r="S36" s="6" t="s">
        <v>45</v>
      </c>
    </row>
    <row r="37" spans="1:19" x14ac:dyDescent="0.25">
      <c r="A37" s="5">
        <v>1739.5</v>
      </c>
      <c r="B37" s="7">
        <f t="shared" si="0"/>
        <v>530.19960000000003</v>
      </c>
      <c r="C37" s="6">
        <v>9595</v>
      </c>
      <c r="D37" s="6" t="s">
        <v>79</v>
      </c>
      <c r="E37" s="8">
        <v>42090</v>
      </c>
      <c r="F37" s="9">
        <v>0.59224537037037039</v>
      </c>
      <c r="G37" s="6">
        <v>22.7</v>
      </c>
      <c r="H37" s="6">
        <v>1</v>
      </c>
      <c r="I37" s="6">
        <v>351.4</v>
      </c>
      <c r="J37" s="6">
        <f t="shared" si="1"/>
        <v>530.19960000000003</v>
      </c>
      <c r="K37" s="6">
        <v>1555.4</v>
      </c>
      <c r="L37" s="6">
        <v>0.7</v>
      </c>
      <c r="M37" s="6">
        <v>173.1</v>
      </c>
      <c r="N37" s="6">
        <v>3.1</v>
      </c>
      <c r="O37" s="6">
        <v>52.4</v>
      </c>
      <c r="P37" s="6">
        <v>2.9</v>
      </c>
      <c r="Q37" s="6">
        <v>26.3</v>
      </c>
      <c r="R37" s="6">
        <v>3.8</v>
      </c>
      <c r="S37" s="6" t="s">
        <v>45</v>
      </c>
    </row>
    <row r="38" spans="1:19" x14ac:dyDescent="0.25">
      <c r="A38" s="5">
        <v>1740.75</v>
      </c>
      <c r="B38" s="7">
        <f t="shared" si="0"/>
        <v>530.5806</v>
      </c>
      <c r="C38" s="6">
        <v>9596</v>
      </c>
      <c r="D38" s="6" t="s">
        <v>80</v>
      </c>
      <c r="E38" s="8">
        <v>42090</v>
      </c>
      <c r="F38" s="9">
        <v>0.59393518518518518</v>
      </c>
      <c r="G38" s="6">
        <v>22.6</v>
      </c>
      <c r="H38" s="6">
        <v>1</v>
      </c>
      <c r="I38" s="6">
        <v>296.7</v>
      </c>
      <c r="J38" s="6">
        <f t="shared" si="1"/>
        <v>530.5806</v>
      </c>
      <c r="K38" s="6">
        <v>1313.4</v>
      </c>
      <c r="L38" s="6">
        <v>0.5</v>
      </c>
      <c r="M38" s="6">
        <v>127.6</v>
      </c>
      <c r="N38" s="6">
        <v>2.9</v>
      </c>
      <c r="O38" s="6">
        <v>49</v>
      </c>
      <c r="P38" s="6">
        <v>2.9</v>
      </c>
      <c r="Q38" s="6">
        <v>25.7</v>
      </c>
      <c r="R38" s="6">
        <v>3.4</v>
      </c>
      <c r="S38" s="6" t="s">
        <v>45</v>
      </c>
    </row>
    <row r="39" spans="1:19" x14ac:dyDescent="0.25">
      <c r="A39" s="5">
        <v>1742</v>
      </c>
      <c r="B39" s="7">
        <f t="shared" si="0"/>
        <v>530.96159999999998</v>
      </c>
      <c r="C39" s="6">
        <v>9597</v>
      </c>
      <c r="D39" s="6" t="s">
        <v>81</v>
      </c>
      <c r="E39" s="8">
        <v>42090</v>
      </c>
      <c r="F39" s="9">
        <v>0.59685185185185186</v>
      </c>
      <c r="G39" s="6">
        <v>22.8</v>
      </c>
      <c r="H39" s="6">
        <v>1</v>
      </c>
      <c r="I39" s="6">
        <v>320.2</v>
      </c>
      <c r="J39" s="6">
        <f t="shared" si="1"/>
        <v>530.96159999999998</v>
      </c>
      <c r="K39" s="6">
        <v>1417.4</v>
      </c>
      <c r="L39" s="6">
        <v>0.5</v>
      </c>
      <c r="M39" s="6">
        <v>145.9</v>
      </c>
      <c r="N39" s="6">
        <v>3.5</v>
      </c>
      <c r="O39" s="6">
        <v>59.1</v>
      </c>
      <c r="P39" s="6">
        <v>3.5</v>
      </c>
      <c r="Q39" s="6">
        <v>30.5</v>
      </c>
      <c r="R39" s="6">
        <v>4</v>
      </c>
      <c r="S39" s="6" t="s">
        <v>45</v>
      </c>
    </row>
    <row r="40" spans="1:19" x14ac:dyDescent="0.25">
      <c r="A40" s="5">
        <v>1743.25</v>
      </c>
      <c r="B40" s="7">
        <f t="shared" si="0"/>
        <v>531.34260000000006</v>
      </c>
      <c r="C40" s="6">
        <v>9598</v>
      </c>
      <c r="D40" s="6" t="s">
        <v>82</v>
      </c>
      <c r="E40" s="8">
        <v>42090</v>
      </c>
      <c r="F40" s="9">
        <v>0.59865740740740747</v>
      </c>
      <c r="G40" s="6">
        <v>22.8</v>
      </c>
      <c r="H40" s="6">
        <v>1</v>
      </c>
      <c r="I40" s="6">
        <v>298.7</v>
      </c>
      <c r="J40" s="6">
        <f t="shared" si="1"/>
        <v>531.34260000000006</v>
      </c>
      <c r="K40" s="6">
        <v>1322.3</v>
      </c>
      <c r="L40" s="6">
        <v>0.6</v>
      </c>
      <c r="M40" s="6">
        <v>142.80000000000001</v>
      </c>
      <c r="N40" s="6">
        <v>2.2000000000000002</v>
      </c>
      <c r="O40" s="6">
        <v>40.9</v>
      </c>
      <c r="P40" s="6">
        <v>4.0999999999999996</v>
      </c>
      <c r="Q40" s="6">
        <v>34.1</v>
      </c>
      <c r="R40" s="6">
        <v>3.4</v>
      </c>
      <c r="S40" s="6" t="s">
        <v>45</v>
      </c>
    </row>
    <row r="41" spans="1:19" x14ac:dyDescent="0.25">
      <c r="A41" s="5">
        <v>1744.5</v>
      </c>
      <c r="B41" s="7">
        <f t="shared" si="0"/>
        <v>531.72360000000003</v>
      </c>
      <c r="C41" s="6">
        <v>9599</v>
      </c>
      <c r="D41" s="6" t="s">
        <v>83</v>
      </c>
      <c r="E41" s="8">
        <v>42090</v>
      </c>
      <c r="F41" s="9">
        <v>0.60033564814814822</v>
      </c>
      <c r="G41" s="6">
        <v>22.8</v>
      </c>
      <c r="H41" s="6">
        <v>1</v>
      </c>
      <c r="I41" s="6">
        <v>320.7</v>
      </c>
      <c r="J41" s="6">
        <f t="shared" si="1"/>
        <v>531.72360000000003</v>
      </c>
      <c r="K41" s="6">
        <v>1419.5</v>
      </c>
      <c r="L41" s="6">
        <v>0.6</v>
      </c>
      <c r="M41" s="6">
        <v>160</v>
      </c>
      <c r="N41" s="6">
        <v>2.6</v>
      </c>
      <c r="O41" s="6">
        <v>46.6</v>
      </c>
      <c r="P41" s="6">
        <v>4</v>
      </c>
      <c r="Q41" s="6">
        <v>33.6</v>
      </c>
      <c r="R41" s="6">
        <v>3.8</v>
      </c>
      <c r="S41" s="6" t="s">
        <v>45</v>
      </c>
    </row>
    <row r="42" spans="1:19" x14ac:dyDescent="0.25">
      <c r="A42" s="5">
        <v>1745.75</v>
      </c>
      <c r="B42" s="7">
        <f t="shared" si="0"/>
        <v>532.1046</v>
      </c>
      <c r="C42" s="6">
        <v>9600</v>
      </c>
      <c r="D42" s="6" t="s">
        <v>84</v>
      </c>
      <c r="E42" s="8">
        <v>42090</v>
      </c>
      <c r="F42" s="9">
        <v>0.6019444444444445</v>
      </c>
      <c r="G42" s="6">
        <v>22.8</v>
      </c>
      <c r="H42" s="6">
        <v>1</v>
      </c>
      <c r="I42" s="6">
        <v>289.89999999999998</v>
      </c>
      <c r="J42" s="6">
        <f t="shared" si="1"/>
        <v>532.1046</v>
      </c>
      <c r="K42" s="6">
        <v>1283.0999999999999</v>
      </c>
      <c r="L42" s="6">
        <v>0.6</v>
      </c>
      <c r="M42" s="6">
        <v>142.30000000000001</v>
      </c>
      <c r="N42" s="6">
        <v>2.4</v>
      </c>
      <c r="O42" s="6">
        <v>41.9</v>
      </c>
      <c r="P42" s="6">
        <v>3.1</v>
      </c>
      <c r="Q42" s="6">
        <v>26.8</v>
      </c>
      <c r="R42" s="6">
        <v>3.3</v>
      </c>
      <c r="S42" s="6" t="s">
        <v>45</v>
      </c>
    </row>
    <row r="43" spans="1:19" x14ac:dyDescent="0.25">
      <c r="A43" s="5">
        <v>1747</v>
      </c>
      <c r="B43" s="7">
        <f t="shared" si="0"/>
        <v>532.48559999999998</v>
      </c>
      <c r="C43" s="6">
        <v>9601</v>
      </c>
      <c r="D43" s="6" t="s">
        <v>85</v>
      </c>
      <c r="E43" s="8">
        <v>42090</v>
      </c>
      <c r="F43" s="9">
        <v>0.60359953703703706</v>
      </c>
      <c r="G43" s="6">
        <v>22.8</v>
      </c>
      <c r="H43" s="6">
        <v>1</v>
      </c>
      <c r="I43" s="6">
        <v>295</v>
      </c>
      <c r="J43" s="6">
        <f t="shared" si="1"/>
        <v>532.48559999999998</v>
      </c>
      <c r="K43" s="6">
        <v>1305.5</v>
      </c>
      <c r="L43" s="6">
        <v>0.6</v>
      </c>
      <c r="M43" s="6">
        <v>143.80000000000001</v>
      </c>
      <c r="N43" s="6">
        <v>1.9</v>
      </c>
      <c r="O43" s="6">
        <v>36.700000000000003</v>
      </c>
      <c r="P43" s="6">
        <v>4.3</v>
      </c>
      <c r="Q43" s="6">
        <v>35.700000000000003</v>
      </c>
      <c r="R43" s="6">
        <v>3.3</v>
      </c>
      <c r="S43" s="6" t="s">
        <v>45</v>
      </c>
    </row>
    <row r="44" spans="1:19" x14ac:dyDescent="0.25">
      <c r="A44" s="5">
        <v>1748.25</v>
      </c>
      <c r="B44" s="7">
        <f t="shared" si="0"/>
        <v>532.86660000000006</v>
      </c>
      <c r="C44" s="6">
        <v>9602</v>
      </c>
      <c r="D44" s="6" t="s">
        <v>86</v>
      </c>
      <c r="E44" s="8">
        <v>42090</v>
      </c>
      <c r="F44" s="9">
        <v>0.60510416666666667</v>
      </c>
      <c r="G44" s="6">
        <v>23</v>
      </c>
      <c r="H44" s="6">
        <v>1</v>
      </c>
      <c r="I44" s="6">
        <v>293.5</v>
      </c>
      <c r="J44" s="6">
        <f t="shared" si="1"/>
        <v>532.86660000000006</v>
      </c>
      <c r="K44" s="6">
        <v>1299.2</v>
      </c>
      <c r="L44" s="6">
        <v>0.5</v>
      </c>
      <c r="M44" s="6">
        <v>136.5</v>
      </c>
      <c r="N44" s="6">
        <v>2.5</v>
      </c>
      <c r="O44" s="6">
        <v>44.5</v>
      </c>
      <c r="P44" s="6">
        <v>3.5</v>
      </c>
      <c r="Q44" s="6">
        <v>30</v>
      </c>
      <c r="R44" s="6">
        <v>3.4</v>
      </c>
      <c r="S44" s="6" t="s">
        <v>45</v>
      </c>
    </row>
    <row r="45" spans="1:19" x14ac:dyDescent="0.25">
      <c r="A45" s="5">
        <v>1749.5</v>
      </c>
      <c r="B45" s="7">
        <f t="shared" si="0"/>
        <v>533.24760000000003</v>
      </c>
      <c r="C45" s="6">
        <v>9603</v>
      </c>
      <c r="D45" s="6" t="s">
        <v>87</v>
      </c>
      <c r="E45" s="8">
        <v>42090</v>
      </c>
      <c r="F45" s="9">
        <v>0.60667824074074073</v>
      </c>
      <c r="G45" s="6">
        <v>23</v>
      </c>
      <c r="H45" s="6">
        <v>1</v>
      </c>
      <c r="I45" s="6">
        <v>303.60000000000002</v>
      </c>
      <c r="J45" s="6">
        <f t="shared" si="1"/>
        <v>533.24760000000003</v>
      </c>
      <c r="K45" s="6">
        <v>1343.7</v>
      </c>
      <c r="L45" s="6">
        <v>0.7</v>
      </c>
      <c r="M45" s="6">
        <v>169.4</v>
      </c>
      <c r="N45" s="6">
        <v>2.9</v>
      </c>
      <c r="O45" s="6">
        <v>50.8</v>
      </c>
      <c r="P45" s="6">
        <v>3.3</v>
      </c>
      <c r="Q45" s="6">
        <v>28.9</v>
      </c>
      <c r="R45" s="6">
        <v>3.8</v>
      </c>
      <c r="S45" s="6" t="s">
        <v>45</v>
      </c>
    </row>
    <row r="46" spans="1:19" x14ac:dyDescent="0.25">
      <c r="A46" s="5">
        <v>1750.75</v>
      </c>
      <c r="B46" s="7">
        <f t="shared" si="0"/>
        <v>533.62860000000001</v>
      </c>
      <c r="C46" s="6">
        <v>9604</v>
      </c>
      <c r="D46" s="6" t="s">
        <v>88</v>
      </c>
      <c r="E46" s="8">
        <v>42090</v>
      </c>
      <c r="F46" s="9">
        <v>0.60821759259259256</v>
      </c>
      <c r="G46" s="6">
        <v>23</v>
      </c>
      <c r="H46" s="6">
        <v>1</v>
      </c>
      <c r="I46" s="6">
        <v>316.89999999999998</v>
      </c>
      <c r="J46" s="6">
        <f t="shared" si="1"/>
        <v>533.62860000000001</v>
      </c>
      <c r="K46" s="6">
        <v>1402.7</v>
      </c>
      <c r="L46" s="6">
        <v>0.6</v>
      </c>
      <c r="M46" s="6">
        <v>153.80000000000001</v>
      </c>
      <c r="N46" s="6">
        <v>2.2999999999999998</v>
      </c>
      <c r="O46" s="6">
        <v>42.4</v>
      </c>
      <c r="P46" s="6">
        <v>4.0999999999999996</v>
      </c>
      <c r="Q46" s="6">
        <v>34.700000000000003</v>
      </c>
      <c r="R46" s="6">
        <v>3.6</v>
      </c>
      <c r="S46" s="6" t="s">
        <v>45</v>
      </c>
    </row>
    <row r="47" spans="1:19" x14ac:dyDescent="0.25">
      <c r="B47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5" ma:contentTypeDescription="Create a new document." ma:contentTypeScope="" ma:versionID="ac665b53cc54b1c722df683738a9986e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44f77da1585e83418dc1ac6371deca5f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EA9CEE85-829A-45B5-925C-B2E93E450500}"/>
</file>

<file path=customXml/itemProps2.xml><?xml version="1.0" encoding="utf-8"?>
<ds:datastoreItem xmlns:ds="http://schemas.openxmlformats.org/officeDocument/2006/customXml" ds:itemID="{B230C4D6-991C-4892-AAE1-AA27447B533E}"/>
</file>

<file path=customXml/itemProps3.xml><?xml version="1.0" encoding="utf-8"?>
<ds:datastoreItem xmlns:ds="http://schemas.openxmlformats.org/officeDocument/2006/customXml" ds:itemID="{532BCB59-959D-491D-9FCA-36ED498B8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E-27 SGR</vt:lpstr>
      <vt:lpstr>G-56 SGR</vt:lpstr>
    </vt:vector>
  </TitlesOfParts>
  <Company>NRCan / RNCan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3.  On-core SGR data for Mackenzie River no. 4 (E-27) and S. Maida Creek G-56.</dc:title>
  <dc:creator>P. Kabanov;S. Gouwy;P.A. Lawrence;D.J. Weleschuk;W.C. Chan</dc:creator>
  <dc:description>Open File 7951:  Geological and geochemical data from Mackenzie Corridor.  Part III:  New data on lithofacies, micropaleontology, lithogeochemistry, and Rock-Eval™ pyrolysis from the Devonian Horn River Group in the Mackenzie Plain and Norman Range, Northwest Territories.</dc:description>
  <cp:lastModifiedBy>Kabanov, Gouwy, Lawrence, and Weleschuk</cp:lastModifiedBy>
  <cp:lastPrinted>2016-02-16T18:59:16Z</cp:lastPrinted>
  <dcterms:created xsi:type="dcterms:W3CDTF">2015-06-10T15:44:45Z</dcterms:created>
  <dcterms:modified xsi:type="dcterms:W3CDTF">2016-03-11T17:06:32Z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